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firstSheet="1" activeTab="6"/>
  </bookViews>
  <sheets>
    <sheet name="Act Times 2020_2029" sheetId="1" r:id="rId1"/>
    <sheet name="Act Times 2010_2019" sheetId="2" r:id="rId2"/>
    <sheet name="Actual Times 2001_2009" sheetId="3" r:id="rId3"/>
    <sheet name="Actual Times 1991_2000" sheetId="4" r:id="rId4"/>
    <sheet name="MEN" sheetId="5" r:id="rId5"/>
    <sheet name="U15 BOYS-GIRLS-WOMEN" sheetId="6" r:id="rId6"/>
    <sheet name="U11-U13 BOYS-GIRLS" sheetId="7" r:id="rId7"/>
  </sheets>
  <definedNames/>
  <calcPr fullCalcOnLoad="1"/>
</workbook>
</file>

<file path=xl/sharedStrings.xml><?xml version="1.0" encoding="utf-8"?>
<sst xmlns="http://schemas.openxmlformats.org/spreadsheetml/2006/main" count="560" uniqueCount="301">
  <si>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</si>
  <si>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</si>
  <si>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</si>
  <si>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</si>
  <si>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</si>
  <si>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</si>
  <si>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</si>
  <si>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</si>
  <si>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</si>
  <si>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</si>
  <si>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F</t>
  </si>
  <si>
    <t>CANNON</t>
  </si>
  <si>
    <t>A</t>
  </si>
  <si>
    <t>COLTMAN</t>
  </si>
  <si>
    <t>K</t>
  </si>
  <si>
    <t>ELLIOT</t>
  </si>
  <si>
    <t>C</t>
  </si>
  <si>
    <t>GRIEVE</t>
  </si>
  <si>
    <t>INGLIS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</si>
  <si>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</si>
  <si>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</si>
  <si>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</si>
  <si>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</si>
  <si>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</si>
  <si>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</si>
  <si>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</si>
  <si>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</si>
  <si>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</si>
  <si>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</si>
  <si>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I</t>
  </si>
  <si>
    <t>WILLIAMS</t>
  </si>
  <si>
    <t>M</t>
  </si>
  <si>
    <t>YULE</t>
  </si>
  <si>
    <t>MARSHALL</t>
  </si>
  <si>
    <t>BIGGAR</t>
  </si>
  <si>
    <t>S</t>
  </si>
  <si>
    <t>WATSON</t>
  </si>
  <si>
    <t>POTTS</t>
  </si>
  <si>
    <t>CORBETT</t>
  </si>
  <si>
    <t>P</t>
  </si>
  <si>
    <t>LOCKIE</t>
  </si>
  <si>
    <t>TAYLOR</t>
  </si>
  <si>
    <t>B</t>
  </si>
  <si>
    <t>CARLIN</t>
  </si>
  <si>
    <t>CARRUTHERS</t>
  </si>
  <si>
    <t>CASSON</t>
  </si>
  <si>
    <t>CAVERS</t>
  </si>
  <si>
    <t>CRANSTON</t>
  </si>
  <si>
    <t>EMMERSON</t>
  </si>
  <si>
    <t>FAIR</t>
  </si>
  <si>
    <t>FRASER</t>
  </si>
  <si>
    <t>GIBB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</si>
  <si>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</si>
  <si>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</si>
  <si>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</si>
  <si>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</si>
  <si>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</si>
  <si>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</si>
  <si>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</si>
  <si>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</si>
  <si>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</si>
  <si>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</si>
  <si>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</si>
  <si>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</si>
  <si>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</si>
  <si>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</si>
  <si>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BLAIKIE</t>
  </si>
  <si>
    <t>CLYNE</t>
  </si>
  <si>
    <t>DAVIDSON</t>
  </si>
  <si>
    <t>DOUGLAS</t>
  </si>
  <si>
    <t>HOGG</t>
  </si>
  <si>
    <t>LAUDER</t>
  </si>
  <si>
    <t>MARSH</t>
  </si>
  <si>
    <t>McCLURE</t>
  </si>
  <si>
    <t>NEILSON</t>
  </si>
  <si>
    <t>REID</t>
  </si>
  <si>
    <t>RENWICK</t>
  </si>
  <si>
    <t>SHANKIE</t>
  </si>
  <si>
    <t>STENHOUSE</t>
  </si>
  <si>
    <t>WIGHT</t>
  </si>
  <si>
    <t>A. COLTMAN</t>
  </si>
  <si>
    <t>A. INGLIS</t>
  </si>
  <si>
    <t>F. CANNON</t>
  </si>
  <si>
    <t>ANDERSON</t>
  </si>
  <si>
    <t>PITTILLO</t>
  </si>
  <si>
    <t>AVA HUGHES</t>
  </si>
  <si>
    <t>JUBILEE CUP         RECORD: D. CAVERS     18:27    1997</t>
  </si>
  <si>
    <t>JUBILLEE TROPHY ACTUAL TIMES</t>
  </si>
  <si>
    <t>33:43</t>
  </si>
  <si>
    <t>30:58</t>
  </si>
  <si>
    <t>31:47</t>
  </si>
  <si>
    <t>24:58</t>
  </si>
  <si>
    <t>25:25</t>
  </si>
  <si>
    <t>25:52</t>
  </si>
  <si>
    <t>23:40</t>
  </si>
  <si>
    <t>33:23</t>
  </si>
  <si>
    <t>26:19</t>
  </si>
  <si>
    <t>27:17</t>
  </si>
  <si>
    <t>30:40</t>
  </si>
  <si>
    <t>24:55</t>
  </si>
  <si>
    <t>24:14</t>
  </si>
  <si>
    <t>29:28</t>
  </si>
  <si>
    <t>27:57</t>
  </si>
  <si>
    <t>51:25</t>
  </si>
  <si>
    <t>McHUGH</t>
  </si>
  <si>
    <t>26:08</t>
  </si>
  <si>
    <t>ALLOT</t>
  </si>
  <si>
    <t>26:42</t>
  </si>
  <si>
    <t>33:32</t>
  </si>
  <si>
    <t>26:56</t>
  </si>
  <si>
    <t>29:21</t>
  </si>
  <si>
    <t>FOOT &amp;</t>
  </si>
  <si>
    <t>MOUTH</t>
  </si>
  <si>
    <t>COURSE</t>
  </si>
  <si>
    <t>AMOS</t>
  </si>
  <si>
    <t>HODGINS</t>
  </si>
  <si>
    <t>NEW</t>
  </si>
  <si>
    <t>HENDRY</t>
  </si>
  <si>
    <t>KERR</t>
  </si>
  <si>
    <t>21:35</t>
  </si>
  <si>
    <t>HUGHES</t>
  </si>
  <si>
    <t>25:40</t>
  </si>
  <si>
    <t>24:08</t>
  </si>
  <si>
    <t>23:27</t>
  </si>
  <si>
    <t>25:59</t>
  </si>
  <si>
    <t>26:00</t>
  </si>
  <si>
    <t>26:27</t>
  </si>
  <si>
    <t>27:13</t>
  </si>
  <si>
    <t>26:55</t>
  </si>
  <si>
    <t>27:40</t>
  </si>
  <si>
    <t>29:05</t>
  </si>
  <si>
    <t>31:20</t>
  </si>
  <si>
    <t>30:37</t>
  </si>
  <si>
    <t>31:54</t>
  </si>
  <si>
    <t>30:36</t>
  </si>
  <si>
    <t>35:22</t>
  </si>
  <si>
    <t>38:53</t>
  </si>
  <si>
    <t>JUBILLEE RACES U11/U13 BOYS-GIRLS</t>
  </si>
  <si>
    <t>G. WALKER</t>
  </si>
  <si>
    <t>KIRSTY HUGHES</t>
  </si>
  <si>
    <t>WALKER</t>
  </si>
  <si>
    <t>22:14</t>
  </si>
  <si>
    <t>23:34</t>
  </si>
  <si>
    <t>23:47</t>
  </si>
  <si>
    <t>23:30</t>
  </si>
  <si>
    <t>BELL</t>
  </si>
  <si>
    <t>27:30</t>
  </si>
  <si>
    <t>25:34</t>
  </si>
  <si>
    <t>27:49</t>
  </si>
  <si>
    <t>27:31</t>
  </si>
  <si>
    <t>30:23</t>
  </si>
  <si>
    <t>28:40</t>
  </si>
  <si>
    <t>BIRCH</t>
  </si>
  <si>
    <t>38:22</t>
  </si>
  <si>
    <t>31:45</t>
  </si>
  <si>
    <t>31:56</t>
  </si>
  <si>
    <t>36:30</t>
  </si>
  <si>
    <t>39:30</t>
  </si>
  <si>
    <t>P. LOCKIE</t>
  </si>
  <si>
    <t>CRAIG WATSON</t>
  </si>
  <si>
    <t>21:39</t>
  </si>
  <si>
    <t>23:33</t>
  </si>
  <si>
    <t>TULLIE</t>
  </si>
  <si>
    <t>25:09</t>
  </si>
  <si>
    <t>23:12</t>
  </si>
  <si>
    <t>24:52</t>
  </si>
  <si>
    <t>25:11</t>
  </si>
  <si>
    <t>24:16</t>
  </si>
  <si>
    <t>GOODAIR</t>
  </si>
  <si>
    <t>26:23</t>
  </si>
  <si>
    <t>29:43</t>
  </si>
  <si>
    <t>27:05</t>
  </si>
  <si>
    <t>28:32</t>
  </si>
  <si>
    <t>31:04</t>
  </si>
  <si>
    <t>29:03</t>
  </si>
  <si>
    <t>32:19</t>
  </si>
  <si>
    <t>31:25</t>
  </si>
  <si>
    <t>32:02</t>
  </si>
  <si>
    <t>46:15</t>
  </si>
  <si>
    <t>FASTEST TIME</t>
  </si>
  <si>
    <t>18:27</t>
  </si>
  <si>
    <t>ROBERT WOOD</t>
  </si>
  <si>
    <t>TAYLOR WATSON</t>
  </si>
  <si>
    <t>JAMES WOOD</t>
  </si>
  <si>
    <t>ALFIE WALKER</t>
  </si>
  <si>
    <t>A. GIBSON</t>
  </si>
  <si>
    <t>21:48</t>
  </si>
  <si>
    <t>25:58</t>
  </si>
  <si>
    <t>25:16</t>
  </si>
  <si>
    <t>25:47</t>
  </si>
  <si>
    <t>27:07</t>
  </si>
  <si>
    <t>25:18</t>
  </si>
  <si>
    <t>WOOD</t>
  </si>
  <si>
    <t>GIBSON</t>
  </si>
  <si>
    <t>27:12</t>
  </si>
  <si>
    <t>29:01</t>
  </si>
  <si>
    <t>HARPER</t>
  </si>
  <si>
    <t>28:45</t>
  </si>
  <si>
    <t>33:22</t>
  </si>
  <si>
    <t>32:22</t>
  </si>
  <si>
    <t>32:37</t>
  </si>
  <si>
    <t>31:00</t>
  </si>
  <si>
    <t>GREG WATSON</t>
  </si>
  <si>
    <t>CONAN HARPER</t>
  </si>
  <si>
    <t>CALLUM RENWICK</t>
  </si>
  <si>
    <t>SAM ALLOTT</t>
  </si>
  <si>
    <t>ANN AITKEN</t>
  </si>
  <si>
    <t>C. WELSH</t>
  </si>
  <si>
    <t>R. HASTINGS</t>
  </si>
  <si>
    <t>23:58</t>
  </si>
  <si>
    <t>22:23</t>
  </si>
  <si>
    <t>24:17</t>
  </si>
  <si>
    <t>McEWAN</t>
  </si>
  <si>
    <t>26:01</t>
  </si>
  <si>
    <t>26:38</t>
  </si>
  <si>
    <t>26:32</t>
  </si>
  <si>
    <t>27:35</t>
  </si>
  <si>
    <t>27:23</t>
  </si>
  <si>
    <t>28:38</t>
  </si>
  <si>
    <t>28:08</t>
  </si>
  <si>
    <t>28:25</t>
  </si>
  <si>
    <t>32:17</t>
  </si>
  <si>
    <t>29:32</t>
  </si>
  <si>
    <t>33:38</t>
  </si>
  <si>
    <t>33:09</t>
  </si>
  <si>
    <t>37:47</t>
  </si>
  <si>
    <t>FASTEST TIME ON RACE DAY</t>
  </si>
  <si>
    <r>
      <t xml:space="preserve">JUBILLEE RACES U15/U17 BOYS-GIRLS/WOMEN     </t>
    </r>
    <r>
      <rPr>
        <sz val="12"/>
        <color indexed="10"/>
        <rFont val="Calibri"/>
        <family val="2"/>
      </rPr>
      <t>SAME COURSE AS MEN</t>
    </r>
  </si>
  <si>
    <t>IVAN WATSON</t>
  </si>
  <si>
    <t>CALAN PENDER-MILLS</t>
  </si>
  <si>
    <t>SARAH MCLEOD</t>
  </si>
  <si>
    <t>EMILY MCLEOD</t>
  </si>
  <si>
    <t>ALYX ARMSTRONG</t>
  </si>
  <si>
    <t>PARKER JOHNSTONE</t>
  </si>
  <si>
    <t>DNR</t>
  </si>
  <si>
    <t>-</t>
  </si>
  <si>
    <t>MAISIE BALLANTYNE</t>
  </si>
  <si>
    <t>DNF</t>
  </si>
  <si>
    <t>D. SCOTT</t>
  </si>
  <si>
    <t>F. BIRCH</t>
  </si>
  <si>
    <t>21:23</t>
  </si>
  <si>
    <t>MILLIGAN</t>
  </si>
  <si>
    <t>22:05</t>
  </si>
  <si>
    <t>22:55</t>
  </si>
  <si>
    <t>23:45</t>
  </si>
  <si>
    <t>27:53</t>
  </si>
  <si>
    <t>26:17</t>
  </si>
  <si>
    <t>27:14</t>
  </si>
  <si>
    <t>26:43</t>
  </si>
  <si>
    <t>25:36</t>
  </si>
  <si>
    <t>29:44</t>
  </si>
  <si>
    <t>30:49</t>
  </si>
  <si>
    <t>35:04</t>
  </si>
  <si>
    <t>36:24</t>
  </si>
  <si>
    <t>40:49</t>
  </si>
  <si>
    <t>HASTINGS</t>
  </si>
  <si>
    <t>36:57</t>
  </si>
  <si>
    <t>37:11</t>
  </si>
  <si>
    <t>HELD IN SEPTEMBER DUE TO COVID-19</t>
  </si>
  <si>
    <t>JESSICA SMITH</t>
  </si>
  <si>
    <t>ROBBIE DRYSDALE</t>
  </si>
  <si>
    <t>ELLA TAIT</t>
  </si>
  <si>
    <t>JACK HALLIDAY</t>
  </si>
  <si>
    <t>CHLOE WALKER</t>
  </si>
  <si>
    <t>RUBY WATSON</t>
  </si>
  <si>
    <t>NIAMH DICKSON</t>
  </si>
  <si>
    <t>FREYA WALKER</t>
  </si>
  <si>
    <t>CHLOE BROWN</t>
  </si>
  <si>
    <t>KERR FERGUSON</t>
  </si>
  <si>
    <t>OLLIE LYALL</t>
  </si>
  <si>
    <t>HARRY DRYSDALE</t>
  </si>
  <si>
    <t>JESS ARMSTRONG</t>
  </si>
  <si>
    <t>OLIVIA BERRIDGE</t>
  </si>
  <si>
    <t>JOSHUA HARRIS</t>
  </si>
  <si>
    <t>AMBER SMITH</t>
  </si>
  <si>
    <t>GRACE LEVELL</t>
  </si>
  <si>
    <t>4=</t>
  </si>
  <si>
    <t>13=</t>
  </si>
  <si>
    <t>THOMAS MACASKILL</t>
  </si>
  <si>
    <t>ANDREW DRUMMOND</t>
  </si>
  <si>
    <t>PAULINE MCADAM</t>
  </si>
  <si>
    <t>LINDSAY KNOX</t>
  </si>
  <si>
    <t>LORNA WALKER</t>
  </si>
  <si>
    <t>RACHEL HALLIDAY</t>
  </si>
  <si>
    <t>D. LOCKIE</t>
  </si>
  <si>
    <t>A. GOODAIR</t>
  </si>
  <si>
    <t>R. CRANSTON</t>
  </si>
  <si>
    <t>T. HATTON</t>
  </si>
  <si>
    <t>21:56</t>
  </si>
  <si>
    <t>22:11</t>
  </si>
  <si>
    <t>26:31</t>
  </si>
  <si>
    <t>27:46</t>
  </si>
  <si>
    <t>29:17</t>
  </si>
  <si>
    <t>32:18</t>
  </si>
  <si>
    <t>T</t>
  </si>
  <si>
    <t>HATTON</t>
  </si>
  <si>
    <t>35:15</t>
  </si>
  <si>
    <t>30:25</t>
  </si>
  <si>
    <t>37:06</t>
  </si>
  <si>
    <t>43:06</t>
  </si>
  <si>
    <t>COURSE RECORD 1997 D. CAVERS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</si>
</sst>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hh]:mm:ss"/>
  </numFmts>
  <fonts count="40">
    <font>
      <sz val="10"/>
      <name val="Arial"/>
      <family val="2"/>
    </font>
    <font>
      <sz val="12"/>
      <name val="Arial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165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5" fontId="20" fillId="0" borderId="13" xfId="0" applyNumberFormat="1" applyFont="1" applyBorder="1" applyAlignment="1" quotePrefix="1">
      <alignment horizontal="center"/>
    </xf>
    <xf numFmtId="165" fontId="20" fillId="0" borderId="12" xfId="0" applyNumberFormat="1" applyFont="1" applyBorder="1" applyAlignment="1">
      <alignment horizontal="center"/>
    </xf>
    <xf numFmtId="165" fontId="20" fillId="0" borderId="12" xfId="0" applyNumberFormat="1" applyFont="1" applyBorder="1" applyAlignment="1" quotePrefix="1">
      <alignment horizontal="center"/>
    </xf>
    <xf numFmtId="1" fontId="2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5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166" fontId="3" fillId="0" borderId="15" xfId="0" applyNumberFormat="1" applyFont="1" applyFill="1" applyBorder="1" applyAlignment="1" quotePrefix="1">
      <alignment horizontal="center"/>
    </xf>
    <xf numFmtId="45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 quotePrefix="1">
      <alignment horizontal="center"/>
    </xf>
    <xf numFmtId="0" fontId="3" fillId="34" borderId="0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16384" width="9.140625" style="18" customWidth="1"/>
  </cols>
  <sheetData>
    <row r="1" ht="15">
      <c r="B1" s="19" t="s">
        <v>87</v>
      </c>
    </row>
    <row r="2" spans="2:3" ht="15">
      <c r="B2" s="30"/>
      <c r="C2" s="31" t="s">
        <v>226</v>
      </c>
    </row>
    <row r="3" spans="2:3" ht="15">
      <c r="B3" s="34" t="s">
        <v>180</v>
      </c>
      <c r="C3" s="18" t="s">
        <v>300</v>
      </c>
    </row>
    <row r="4" spans="1:3" ht="15">
      <c r="A4" s="21"/>
      <c r="B4" s="21" t="s">
        <v>5</v>
      </c>
      <c r="C4" s="22">
        <v>2020</v>
      </c>
    </row>
    <row r="5" spans="1:3" ht="15">
      <c r="A5" s="23" t="s">
        <v>10</v>
      </c>
      <c r="B5" s="24" t="s">
        <v>152</v>
      </c>
      <c r="C5" s="27" t="s">
        <v>298</v>
      </c>
    </row>
    <row r="6" spans="1:3" ht="15">
      <c r="A6" s="23" t="s">
        <v>12</v>
      </c>
      <c r="B6" s="24" t="s">
        <v>13</v>
      </c>
      <c r="C6" s="27" t="s">
        <v>297</v>
      </c>
    </row>
    <row r="7" spans="1:3" ht="15">
      <c r="A7" s="23" t="s">
        <v>19</v>
      </c>
      <c r="B7" s="24" t="s">
        <v>47</v>
      </c>
      <c r="C7" s="27" t="s">
        <v>293</v>
      </c>
    </row>
    <row r="8" spans="1:3" ht="15">
      <c r="A8" s="23" t="s">
        <v>12</v>
      </c>
      <c r="B8" s="24" t="s">
        <v>168</v>
      </c>
      <c r="C8" s="27" t="s">
        <v>291</v>
      </c>
    </row>
    <row r="9" spans="1:3" ht="15">
      <c r="A9" s="23" t="s">
        <v>19</v>
      </c>
      <c r="B9" s="24" t="s">
        <v>255</v>
      </c>
      <c r="C9" s="27" t="s">
        <v>299</v>
      </c>
    </row>
    <row r="10" spans="1:3" ht="15">
      <c r="A10" s="23" t="s">
        <v>294</v>
      </c>
      <c r="B10" s="24" t="s">
        <v>295</v>
      </c>
      <c r="C10" s="27" t="s">
        <v>296</v>
      </c>
    </row>
    <row r="11" spans="1:3" ht="15">
      <c r="A11" s="23" t="s">
        <v>12</v>
      </c>
      <c r="B11" s="24" t="s">
        <v>18</v>
      </c>
      <c r="C11" s="27" t="s">
        <v>290</v>
      </c>
    </row>
    <row r="12" spans="1:3" ht="15">
      <c r="A12" s="23" t="s">
        <v>27</v>
      </c>
      <c r="B12" s="24" t="s">
        <v>40</v>
      </c>
      <c r="C12" s="27" t="s">
        <v>164</v>
      </c>
    </row>
    <row r="13" spans="1:3" ht="15">
      <c r="A13" s="23" t="s">
        <v>39</v>
      </c>
      <c r="B13" s="24" t="s">
        <v>40</v>
      </c>
      <c r="C13" s="27" t="s">
        <v>89</v>
      </c>
    </row>
    <row r="14" spans="1:3" ht="15">
      <c r="A14" s="23" t="s">
        <v>27</v>
      </c>
      <c r="B14" s="24" t="s">
        <v>28</v>
      </c>
      <c r="C14" s="28" t="s">
        <v>292</v>
      </c>
    </row>
    <row r="15" spans="1:3" ht="15">
      <c r="A15" s="23" t="s">
        <v>21</v>
      </c>
      <c r="B15" s="24" t="s">
        <v>140</v>
      </c>
      <c r="C15" s="33" t="s">
        <v>288</v>
      </c>
    </row>
    <row r="16" spans="1:3" ht="15">
      <c r="A16" s="23" t="s">
        <v>16</v>
      </c>
      <c r="B16" s="24" t="s">
        <v>65</v>
      </c>
      <c r="C16" s="27" t="s">
        <v>289</v>
      </c>
    </row>
    <row r="17" ht="15">
      <c r="C17" s="20"/>
    </row>
    <row r="18" ht="15">
      <c r="C18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16384" width="9.140625" style="18" customWidth="1"/>
  </cols>
  <sheetData>
    <row r="1" spans="2:12" ht="15">
      <c r="B1" s="19" t="s">
        <v>87</v>
      </c>
      <c r="C1" s="20"/>
      <c r="D1" s="20"/>
      <c r="E1" s="20" t="s">
        <v>61</v>
      </c>
      <c r="F1" s="30"/>
      <c r="G1" s="31" t="s">
        <v>226</v>
      </c>
      <c r="J1" s="19"/>
      <c r="K1" s="19"/>
      <c r="L1" s="19"/>
    </row>
    <row r="2" spans="3:7" ht="15">
      <c r="C2" s="20"/>
      <c r="D2" s="20"/>
      <c r="E2" s="20" t="s">
        <v>113</v>
      </c>
      <c r="F2" s="34" t="s">
        <v>180</v>
      </c>
      <c r="G2" s="18" t="s">
        <v>300</v>
      </c>
    </row>
    <row r="3" spans="1:12" ht="15">
      <c r="A3" s="21"/>
      <c r="B3" s="21" t="s">
        <v>5</v>
      </c>
      <c r="C3" s="22">
        <v>2019</v>
      </c>
      <c r="D3" s="22">
        <v>2018</v>
      </c>
      <c r="E3" s="22">
        <v>2017</v>
      </c>
      <c r="F3" s="22">
        <v>2016</v>
      </c>
      <c r="G3" s="22">
        <v>2015</v>
      </c>
      <c r="H3" s="22">
        <v>2014</v>
      </c>
      <c r="I3" s="22">
        <v>2013</v>
      </c>
      <c r="J3" s="22">
        <v>2012</v>
      </c>
      <c r="K3" s="22">
        <v>2011</v>
      </c>
      <c r="L3" s="22">
        <v>2010</v>
      </c>
    </row>
    <row r="4" spans="1:12" ht="15">
      <c r="A4" s="23" t="s">
        <v>19</v>
      </c>
      <c r="B4" s="24" t="s">
        <v>106</v>
      </c>
      <c r="C4" s="27"/>
      <c r="D4" s="27"/>
      <c r="E4" s="27"/>
      <c r="F4" s="27" t="s">
        <v>171</v>
      </c>
      <c r="G4" s="27" t="s">
        <v>149</v>
      </c>
      <c r="H4" s="26"/>
      <c r="I4" s="26" t="s">
        <v>107</v>
      </c>
      <c r="J4" s="25"/>
      <c r="K4" s="25"/>
      <c r="L4" s="25"/>
    </row>
    <row r="5" spans="1:12" ht="15">
      <c r="A5" s="23" t="s">
        <v>19</v>
      </c>
      <c r="B5" s="24" t="s">
        <v>83</v>
      </c>
      <c r="C5" s="33" t="s">
        <v>240</v>
      </c>
      <c r="D5" s="33" t="s">
        <v>210</v>
      </c>
      <c r="E5" s="33" t="s">
        <v>186</v>
      </c>
      <c r="F5" s="33" t="s">
        <v>160</v>
      </c>
      <c r="G5" s="33" t="s">
        <v>141</v>
      </c>
      <c r="H5" s="33" t="s">
        <v>119</v>
      </c>
      <c r="I5" s="26"/>
      <c r="J5" s="25"/>
      <c r="K5" s="25"/>
      <c r="L5" s="25"/>
    </row>
    <row r="6" spans="1:12" ht="15">
      <c r="A6" s="23" t="s">
        <v>27</v>
      </c>
      <c r="B6" s="24" t="s">
        <v>145</v>
      </c>
      <c r="C6" s="27"/>
      <c r="D6" s="27"/>
      <c r="E6" s="27"/>
      <c r="F6" s="27" t="s">
        <v>172</v>
      </c>
      <c r="G6" s="27" t="s">
        <v>146</v>
      </c>
      <c r="H6" s="27"/>
      <c r="I6" s="26"/>
      <c r="J6" s="25"/>
      <c r="K6" s="25"/>
      <c r="L6" s="25"/>
    </row>
    <row r="7" spans="1:12" ht="15">
      <c r="A7" s="23" t="s">
        <v>10</v>
      </c>
      <c r="B7" s="24" t="s">
        <v>152</v>
      </c>
      <c r="C7" s="27" t="s">
        <v>253</v>
      </c>
      <c r="D7" s="27"/>
      <c r="E7" s="27"/>
      <c r="F7" s="27" t="s">
        <v>178</v>
      </c>
      <c r="G7" s="27" t="s">
        <v>153</v>
      </c>
      <c r="H7" s="27"/>
      <c r="I7" s="26"/>
      <c r="J7" s="25"/>
      <c r="K7" s="25"/>
      <c r="L7" s="25"/>
    </row>
    <row r="8" spans="1:12" ht="15">
      <c r="A8" s="23" t="s">
        <v>10</v>
      </c>
      <c r="B8" s="24" t="s">
        <v>11</v>
      </c>
      <c r="C8" s="27" t="s">
        <v>257</v>
      </c>
      <c r="D8" s="27" t="s">
        <v>225</v>
      </c>
      <c r="E8" s="27"/>
      <c r="F8" s="27"/>
      <c r="G8" s="27" t="s">
        <v>156</v>
      </c>
      <c r="H8" s="27" t="s">
        <v>135</v>
      </c>
      <c r="I8" s="26"/>
      <c r="J8" s="25" t="s">
        <v>88</v>
      </c>
      <c r="K8" s="25">
        <v>0.020520833333333332</v>
      </c>
      <c r="L8" s="25">
        <v>0.020243055555555552</v>
      </c>
    </row>
    <row r="9" spans="1:12" ht="15">
      <c r="A9" s="23" t="s">
        <v>10</v>
      </c>
      <c r="B9" s="24" t="s">
        <v>67</v>
      </c>
      <c r="C9" s="27" t="s">
        <v>245</v>
      </c>
      <c r="D9" s="27"/>
      <c r="E9" s="27"/>
      <c r="F9" s="27"/>
      <c r="G9" s="27"/>
      <c r="H9" s="27"/>
      <c r="I9" s="26"/>
      <c r="J9" s="25"/>
      <c r="K9" s="25"/>
      <c r="L9" s="25"/>
    </row>
    <row r="10" spans="1:12" ht="15">
      <c r="A10" s="23" t="s">
        <v>12</v>
      </c>
      <c r="B10" s="24" t="s">
        <v>13</v>
      </c>
      <c r="C10" s="27" t="s">
        <v>252</v>
      </c>
      <c r="D10" s="27" t="s">
        <v>223</v>
      </c>
      <c r="E10" s="27" t="s">
        <v>200</v>
      </c>
      <c r="F10" s="27" t="s">
        <v>176</v>
      </c>
      <c r="G10" s="27" t="s">
        <v>154</v>
      </c>
      <c r="H10" s="27" t="s">
        <v>131</v>
      </c>
      <c r="I10" s="26" t="s">
        <v>89</v>
      </c>
      <c r="J10" s="25" t="s">
        <v>90</v>
      </c>
      <c r="K10" s="25">
        <v>0.019189814814814816</v>
      </c>
      <c r="L10" s="25">
        <v>0.019490740740740743</v>
      </c>
    </row>
    <row r="11" spans="1:12" ht="15">
      <c r="A11" s="23" t="s">
        <v>12</v>
      </c>
      <c r="B11" s="24" t="s">
        <v>38</v>
      </c>
      <c r="C11" s="27"/>
      <c r="D11" s="27"/>
      <c r="E11" s="27"/>
      <c r="F11" s="27"/>
      <c r="G11" s="27" t="s">
        <v>151</v>
      </c>
      <c r="H11" s="27" t="s">
        <v>128</v>
      </c>
      <c r="I11" s="26" t="s">
        <v>110</v>
      </c>
      <c r="J11" s="25"/>
      <c r="K11" s="25"/>
      <c r="L11" s="25"/>
    </row>
    <row r="12" spans="1:12" ht="15">
      <c r="A12" s="23" t="s">
        <v>16</v>
      </c>
      <c r="B12" s="24" t="s">
        <v>17</v>
      </c>
      <c r="C12" s="27"/>
      <c r="D12" s="27"/>
      <c r="E12" s="27"/>
      <c r="F12" s="27"/>
      <c r="G12" s="27" t="s">
        <v>144</v>
      </c>
      <c r="H12" s="27" t="s">
        <v>122</v>
      </c>
      <c r="I12" s="26"/>
      <c r="J12" s="25" t="s">
        <v>91</v>
      </c>
      <c r="K12" s="29">
        <v>0.014618055555555556</v>
      </c>
      <c r="L12" s="25">
        <v>0.015162037037037036</v>
      </c>
    </row>
    <row r="13" spans="1:12" ht="15">
      <c r="A13" s="23" t="s">
        <v>42</v>
      </c>
      <c r="B13" s="24" t="s">
        <v>51</v>
      </c>
      <c r="C13" s="27"/>
      <c r="D13" s="27" t="s">
        <v>221</v>
      </c>
      <c r="E13" s="27"/>
      <c r="F13" s="27" t="s">
        <v>174</v>
      </c>
      <c r="G13" s="27"/>
      <c r="H13" s="27" t="s">
        <v>134</v>
      </c>
      <c r="I13" s="26"/>
      <c r="J13" s="25"/>
      <c r="K13" s="25"/>
      <c r="L13" s="25"/>
    </row>
    <row r="14" spans="1:12" ht="15">
      <c r="A14" s="23" t="s">
        <v>12</v>
      </c>
      <c r="B14" s="24" t="s">
        <v>193</v>
      </c>
      <c r="C14" s="27" t="s">
        <v>249</v>
      </c>
      <c r="D14" s="27" t="s">
        <v>217</v>
      </c>
      <c r="E14" s="27" t="s">
        <v>194</v>
      </c>
      <c r="F14" s="27"/>
      <c r="G14" s="27"/>
      <c r="H14" s="27"/>
      <c r="I14" s="26"/>
      <c r="J14" s="25"/>
      <c r="K14" s="25"/>
      <c r="L14" s="25"/>
    </row>
    <row r="15" spans="1:12" ht="15">
      <c r="A15" s="23" t="s">
        <v>12</v>
      </c>
      <c r="B15" s="24" t="s">
        <v>168</v>
      </c>
      <c r="C15" s="27"/>
      <c r="D15" s="27" t="s">
        <v>216</v>
      </c>
      <c r="E15" s="27" t="s">
        <v>190</v>
      </c>
      <c r="F15" s="27" t="s">
        <v>169</v>
      </c>
      <c r="G15" s="27"/>
      <c r="H15" s="27"/>
      <c r="I15" s="26"/>
      <c r="J15" s="25"/>
      <c r="K15" s="25"/>
      <c r="L15" s="25"/>
    </row>
    <row r="16" spans="1:12" ht="15">
      <c r="A16" s="23" t="s">
        <v>42</v>
      </c>
      <c r="B16" s="24" t="s">
        <v>196</v>
      </c>
      <c r="C16" s="27"/>
      <c r="D16" s="27" t="s">
        <v>219</v>
      </c>
      <c r="E16" s="27" t="s">
        <v>197</v>
      </c>
      <c r="F16" s="27"/>
      <c r="G16" s="27"/>
      <c r="H16" s="27"/>
      <c r="I16" s="26"/>
      <c r="J16" s="25"/>
      <c r="K16" s="25"/>
      <c r="L16" s="25"/>
    </row>
    <row r="17" spans="1:12" ht="15">
      <c r="A17" s="23" t="s">
        <v>19</v>
      </c>
      <c r="B17" s="24" t="s">
        <v>255</v>
      </c>
      <c r="C17" s="27" t="s">
        <v>256</v>
      </c>
      <c r="D17" s="27"/>
      <c r="E17" s="27"/>
      <c r="F17" s="27"/>
      <c r="G17" s="27"/>
      <c r="H17" s="27"/>
      <c r="I17" s="26"/>
      <c r="J17" s="25"/>
      <c r="K17" s="25"/>
      <c r="L17" s="25"/>
    </row>
    <row r="18" spans="1:12" ht="15">
      <c r="A18" s="23" t="s">
        <v>42</v>
      </c>
      <c r="B18" s="24" t="s">
        <v>120</v>
      </c>
      <c r="C18" s="27"/>
      <c r="D18" s="27"/>
      <c r="E18" s="27"/>
      <c r="F18" s="27" t="s">
        <v>164</v>
      </c>
      <c r="G18" s="27" t="s">
        <v>142</v>
      </c>
      <c r="H18" s="27" t="s">
        <v>121</v>
      </c>
      <c r="I18" s="26"/>
      <c r="J18" s="25"/>
      <c r="K18" s="25"/>
      <c r="L18" s="25"/>
    </row>
    <row r="19" spans="1:12" ht="15">
      <c r="A19" s="23" t="s">
        <v>12</v>
      </c>
      <c r="B19" s="24" t="s">
        <v>18</v>
      </c>
      <c r="C19" s="27" t="s">
        <v>248</v>
      </c>
      <c r="D19" s="27" t="s">
        <v>214</v>
      </c>
      <c r="E19" s="27" t="s">
        <v>191</v>
      </c>
      <c r="F19" s="27" t="s">
        <v>147</v>
      </c>
      <c r="G19" s="27" t="s">
        <v>147</v>
      </c>
      <c r="H19" s="27" t="s">
        <v>91</v>
      </c>
      <c r="I19" s="26" t="s">
        <v>92</v>
      </c>
      <c r="J19" s="25" t="s">
        <v>93</v>
      </c>
      <c r="K19" s="25">
        <v>0.016041666666666666</v>
      </c>
      <c r="L19" s="25">
        <v>0.01664351851851852</v>
      </c>
    </row>
    <row r="20" spans="1:12" ht="15">
      <c r="A20" s="23" t="s">
        <v>19</v>
      </c>
      <c r="B20" s="24" t="s">
        <v>20</v>
      </c>
      <c r="C20" s="27"/>
      <c r="D20" s="27"/>
      <c r="E20" s="27" t="s">
        <v>187</v>
      </c>
      <c r="F20" s="26"/>
      <c r="G20" s="26"/>
      <c r="H20" s="26"/>
      <c r="I20" s="26"/>
      <c r="J20" s="29" t="s">
        <v>94</v>
      </c>
      <c r="K20" s="25"/>
      <c r="L20" s="25">
        <v>0.014756944444444446</v>
      </c>
    </row>
    <row r="21" spans="1:12" ht="15">
      <c r="A21" s="23" t="s">
        <v>42</v>
      </c>
      <c r="B21" s="24" t="s">
        <v>56</v>
      </c>
      <c r="C21" s="27" t="s">
        <v>254</v>
      </c>
      <c r="D21" s="27"/>
      <c r="E21" s="27" t="s">
        <v>198</v>
      </c>
      <c r="F21" s="27"/>
      <c r="G21" s="27"/>
      <c r="H21" s="27" t="s">
        <v>132</v>
      </c>
      <c r="I21" s="26"/>
      <c r="J21" s="25" t="s">
        <v>95</v>
      </c>
      <c r="K21" s="25">
        <v>0.019212962962962963</v>
      </c>
      <c r="L21" s="25">
        <v>0.019988425925925927</v>
      </c>
    </row>
    <row r="22" spans="1:12" ht="15">
      <c r="A22" s="23" t="s">
        <v>39</v>
      </c>
      <c r="B22" s="24" t="s">
        <v>40</v>
      </c>
      <c r="C22" s="27" t="s">
        <v>251</v>
      </c>
      <c r="D22" s="27" t="s">
        <v>224</v>
      </c>
      <c r="E22" s="27" t="s">
        <v>201</v>
      </c>
      <c r="F22" s="27" t="s">
        <v>177</v>
      </c>
      <c r="G22" s="27" t="s">
        <v>155</v>
      </c>
      <c r="H22" s="27" t="s">
        <v>133</v>
      </c>
      <c r="I22" s="26" t="s">
        <v>108</v>
      </c>
      <c r="J22" s="25"/>
      <c r="K22" s="25"/>
      <c r="L22" s="25"/>
    </row>
    <row r="23" spans="1:12" ht="15">
      <c r="A23" s="23" t="s">
        <v>16</v>
      </c>
      <c r="B23" s="24" t="s">
        <v>33</v>
      </c>
      <c r="C23" s="26"/>
      <c r="D23" s="26"/>
      <c r="E23" s="26"/>
      <c r="F23" s="26"/>
      <c r="G23" s="26"/>
      <c r="H23" s="26"/>
      <c r="I23" s="26"/>
      <c r="J23" s="25" t="s">
        <v>103</v>
      </c>
      <c r="K23" s="25"/>
      <c r="L23" s="25"/>
    </row>
    <row r="24" spans="1:12" ht="15">
      <c r="A24" s="23" t="s">
        <v>12</v>
      </c>
      <c r="B24" s="24" t="s">
        <v>212</v>
      </c>
      <c r="C24" s="27"/>
      <c r="D24" s="27" t="s">
        <v>211</v>
      </c>
      <c r="E24" s="26"/>
      <c r="F24" s="26"/>
      <c r="G24" s="26"/>
      <c r="H24" s="26"/>
      <c r="I24" s="26"/>
      <c r="J24" s="25"/>
      <c r="K24" s="25"/>
      <c r="L24" s="25"/>
    </row>
    <row r="25" spans="1:12" ht="15">
      <c r="A25" s="23" t="s">
        <v>27</v>
      </c>
      <c r="B25" s="24" t="s">
        <v>104</v>
      </c>
      <c r="C25" s="27"/>
      <c r="D25" s="27" t="s">
        <v>220</v>
      </c>
      <c r="E25" s="27" t="s">
        <v>195</v>
      </c>
      <c r="F25" s="26"/>
      <c r="G25" s="26"/>
      <c r="H25" s="26"/>
      <c r="I25" s="26"/>
      <c r="J25" s="25"/>
      <c r="K25" s="25"/>
      <c r="L25" s="25"/>
    </row>
    <row r="26" spans="1:12" ht="15">
      <c r="A26" s="23" t="s">
        <v>55</v>
      </c>
      <c r="B26" s="24" t="s">
        <v>104</v>
      </c>
      <c r="C26" s="26"/>
      <c r="D26" s="26"/>
      <c r="E26" s="26"/>
      <c r="F26" s="26"/>
      <c r="G26" s="26"/>
      <c r="H26" s="26"/>
      <c r="I26" s="26"/>
      <c r="J26" s="25" t="s">
        <v>105</v>
      </c>
      <c r="K26" s="25"/>
      <c r="L26" s="25"/>
    </row>
    <row r="27" spans="1:12" ht="15">
      <c r="A27" s="23" t="s">
        <v>19</v>
      </c>
      <c r="B27" s="24" t="s">
        <v>241</v>
      </c>
      <c r="C27" s="27" t="s">
        <v>242</v>
      </c>
      <c r="D27" s="26"/>
      <c r="E27" s="26"/>
      <c r="F27" s="26"/>
      <c r="G27" s="26"/>
      <c r="H27" s="26"/>
      <c r="I27" s="26"/>
      <c r="J27" s="25"/>
      <c r="K27" s="25"/>
      <c r="L27" s="25"/>
    </row>
    <row r="28" spans="1:12" ht="15">
      <c r="A28" s="23" t="s">
        <v>14</v>
      </c>
      <c r="B28" s="24" t="s">
        <v>25</v>
      </c>
      <c r="C28" s="27" t="s">
        <v>247</v>
      </c>
      <c r="D28" s="27" t="s">
        <v>213</v>
      </c>
      <c r="E28" s="27"/>
      <c r="F28" s="27" t="s">
        <v>166</v>
      </c>
      <c r="G28" s="27"/>
      <c r="H28" s="27" t="s">
        <v>92</v>
      </c>
      <c r="I28" s="26" t="s">
        <v>96</v>
      </c>
      <c r="J28" s="25"/>
      <c r="K28" s="25">
        <v>0.015601851851851851</v>
      </c>
      <c r="L28" s="25">
        <v>0.01577546296296296</v>
      </c>
    </row>
    <row r="29" spans="1:12" ht="15">
      <c r="A29" s="23" t="s">
        <v>16</v>
      </c>
      <c r="B29" s="24" t="s">
        <v>60</v>
      </c>
      <c r="C29" s="27"/>
      <c r="D29" s="27"/>
      <c r="E29" s="27"/>
      <c r="F29" s="27" t="s">
        <v>170</v>
      </c>
      <c r="G29" s="26"/>
      <c r="H29" s="26"/>
      <c r="I29" s="26"/>
      <c r="J29" s="25" t="s">
        <v>97</v>
      </c>
      <c r="K29" s="25">
        <v>0.015972222222222224</v>
      </c>
      <c r="L29" s="25"/>
    </row>
    <row r="30" spans="1:12" ht="15">
      <c r="A30" s="23" t="s">
        <v>55</v>
      </c>
      <c r="B30" s="24" t="s">
        <v>84</v>
      </c>
      <c r="C30" s="27"/>
      <c r="D30" s="27"/>
      <c r="E30" s="27"/>
      <c r="F30" s="27"/>
      <c r="G30" s="27" t="s">
        <v>157</v>
      </c>
      <c r="H30" s="27" t="s">
        <v>136</v>
      </c>
      <c r="I30" s="26"/>
      <c r="J30" s="25"/>
      <c r="K30" s="25"/>
      <c r="L30" s="25"/>
    </row>
    <row r="31" spans="1:12" ht="15">
      <c r="A31" s="23" t="s">
        <v>14</v>
      </c>
      <c r="B31" s="24" t="s">
        <v>37</v>
      </c>
      <c r="C31" s="27"/>
      <c r="D31" s="27"/>
      <c r="E31" s="27"/>
      <c r="F31" s="27"/>
      <c r="G31" s="27"/>
      <c r="H31" s="27" t="s">
        <v>127</v>
      </c>
      <c r="I31" s="26" t="s">
        <v>109</v>
      </c>
      <c r="J31" s="25"/>
      <c r="K31" s="25"/>
      <c r="L31" s="25"/>
    </row>
    <row r="32" spans="1:12" ht="15">
      <c r="A32" s="23" t="s">
        <v>12</v>
      </c>
      <c r="B32" s="24" t="s">
        <v>26</v>
      </c>
      <c r="C32" s="27"/>
      <c r="D32" s="27"/>
      <c r="E32" s="27" t="s">
        <v>199</v>
      </c>
      <c r="F32" s="27" t="s">
        <v>175</v>
      </c>
      <c r="G32" s="26"/>
      <c r="H32" s="26"/>
      <c r="I32" s="26" t="s">
        <v>98</v>
      </c>
      <c r="J32" s="25"/>
      <c r="K32" s="25">
        <v>0.019282407407407408</v>
      </c>
      <c r="L32" s="25">
        <v>0.01577546296296296</v>
      </c>
    </row>
    <row r="33" spans="1:12" ht="15">
      <c r="A33" s="23" t="s">
        <v>27</v>
      </c>
      <c r="B33" s="24" t="s">
        <v>28</v>
      </c>
      <c r="C33" s="28"/>
      <c r="D33" s="28"/>
      <c r="E33" s="28" t="s">
        <v>189</v>
      </c>
      <c r="F33" s="28" t="s">
        <v>165</v>
      </c>
      <c r="G33" s="28" t="s">
        <v>148</v>
      </c>
      <c r="H33" s="28" t="s">
        <v>124</v>
      </c>
      <c r="I33" s="32" t="s">
        <v>99</v>
      </c>
      <c r="J33" s="25" t="s">
        <v>100</v>
      </c>
      <c r="K33" s="25">
        <v>0.01570601851851852</v>
      </c>
      <c r="L33" s="25">
        <v>0.01577546296296296</v>
      </c>
    </row>
    <row r="34" spans="1:12" ht="15">
      <c r="A34" s="23" t="s">
        <v>42</v>
      </c>
      <c r="B34" s="24" t="s">
        <v>63</v>
      </c>
      <c r="C34" s="27"/>
      <c r="D34" s="27"/>
      <c r="E34" s="27"/>
      <c r="F34" s="27" t="s">
        <v>173</v>
      </c>
      <c r="G34" s="27"/>
      <c r="H34" s="27" t="s">
        <v>130</v>
      </c>
      <c r="I34" s="26" t="s">
        <v>101</v>
      </c>
      <c r="J34" s="25"/>
      <c r="K34" s="25">
        <v>0.018657407407407407</v>
      </c>
      <c r="L34" s="25">
        <v>0.01577546296296296</v>
      </c>
    </row>
    <row r="35" spans="1:12" ht="15">
      <c r="A35" s="23" t="s">
        <v>55</v>
      </c>
      <c r="B35" s="24" t="s">
        <v>162</v>
      </c>
      <c r="C35" s="27"/>
      <c r="D35" s="27"/>
      <c r="E35" s="27" t="s">
        <v>188</v>
      </c>
      <c r="F35" s="27" t="s">
        <v>163</v>
      </c>
      <c r="G35" s="27"/>
      <c r="H35" s="27"/>
      <c r="I35" s="26"/>
      <c r="J35" s="25"/>
      <c r="K35" s="25"/>
      <c r="L35" s="25"/>
    </row>
    <row r="36" spans="1:12" ht="15">
      <c r="A36" s="23" t="s">
        <v>21</v>
      </c>
      <c r="B36" s="24" t="s">
        <v>140</v>
      </c>
      <c r="C36" s="27" t="s">
        <v>243</v>
      </c>
      <c r="D36" s="33" t="s">
        <v>210</v>
      </c>
      <c r="E36" s="27"/>
      <c r="F36" s="27" t="s">
        <v>161</v>
      </c>
      <c r="G36" s="27" t="s">
        <v>143</v>
      </c>
      <c r="H36" s="27"/>
      <c r="I36" s="26"/>
      <c r="J36" s="25"/>
      <c r="K36" s="25"/>
      <c r="L36" s="25"/>
    </row>
    <row r="37" spans="1:12" ht="15">
      <c r="A37" s="23" t="s">
        <v>16</v>
      </c>
      <c r="B37" s="24" t="s">
        <v>36</v>
      </c>
      <c r="C37" s="27"/>
      <c r="D37" s="27" t="s">
        <v>215</v>
      </c>
      <c r="E37" s="27"/>
      <c r="F37" s="27"/>
      <c r="G37" s="27"/>
      <c r="H37" s="27"/>
      <c r="I37" s="26"/>
      <c r="J37" s="25"/>
      <c r="K37" s="25"/>
      <c r="L37" s="25"/>
    </row>
    <row r="38" spans="1:12" ht="15">
      <c r="A38" s="23" t="s">
        <v>35</v>
      </c>
      <c r="B38" s="24" t="s">
        <v>36</v>
      </c>
      <c r="C38" s="27" t="s">
        <v>246</v>
      </c>
      <c r="D38" s="27"/>
      <c r="E38" s="27"/>
      <c r="F38" s="27" t="s">
        <v>167</v>
      </c>
      <c r="G38" s="27"/>
      <c r="H38" s="27" t="s">
        <v>126</v>
      </c>
      <c r="I38" s="26"/>
      <c r="J38" s="25"/>
      <c r="K38" s="25"/>
      <c r="L38" s="25"/>
    </row>
    <row r="39" spans="1:12" ht="15">
      <c r="A39" s="23" t="s">
        <v>16</v>
      </c>
      <c r="B39" s="24" t="s">
        <v>65</v>
      </c>
      <c r="C39" s="27" t="s">
        <v>244</v>
      </c>
      <c r="D39" s="27" t="s">
        <v>209</v>
      </c>
      <c r="E39" s="26"/>
      <c r="F39" s="26"/>
      <c r="G39" s="26"/>
      <c r="H39" s="26"/>
      <c r="I39" s="26"/>
      <c r="J39" s="25"/>
      <c r="K39" s="25"/>
      <c r="L39" s="29">
        <v>0.014722222222222222</v>
      </c>
    </row>
    <row r="40" spans="1:12" ht="15">
      <c r="A40" s="23" t="s">
        <v>21</v>
      </c>
      <c r="B40" s="24" t="s">
        <v>65</v>
      </c>
      <c r="C40" s="27"/>
      <c r="D40" s="27" t="s">
        <v>222</v>
      </c>
      <c r="E40" s="26"/>
      <c r="F40" s="26"/>
      <c r="G40" s="26"/>
      <c r="H40" s="26"/>
      <c r="I40" s="26"/>
      <c r="J40" s="25"/>
      <c r="K40" s="25"/>
      <c r="L40" s="29"/>
    </row>
    <row r="41" spans="1:12" ht="15">
      <c r="A41" s="23" t="s">
        <v>14</v>
      </c>
      <c r="B41" s="24" t="s">
        <v>79</v>
      </c>
      <c r="C41" s="27"/>
      <c r="D41" s="27"/>
      <c r="E41" s="27"/>
      <c r="F41" s="27"/>
      <c r="G41" s="27"/>
      <c r="H41" s="27" t="s">
        <v>125</v>
      </c>
      <c r="I41" s="26"/>
      <c r="J41" s="25"/>
      <c r="K41" s="25"/>
      <c r="L41" s="25"/>
    </row>
    <row r="42" spans="1:12" ht="15">
      <c r="A42" s="23" t="s">
        <v>29</v>
      </c>
      <c r="B42" s="24" t="s">
        <v>30</v>
      </c>
      <c r="C42" s="27"/>
      <c r="D42" s="27"/>
      <c r="E42" s="27"/>
      <c r="F42" s="27"/>
      <c r="G42" s="27"/>
      <c r="H42" s="27" t="s">
        <v>123</v>
      </c>
      <c r="I42" s="26"/>
      <c r="J42" s="25"/>
      <c r="K42" s="25">
        <v>0.017083333333333336</v>
      </c>
      <c r="L42" s="25">
        <v>0.01613425925925926</v>
      </c>
    </row>
    <row r="43" spans="1:12" ht="15">
      <c r="A43" s="23" t="s">
        <v>27</v>
      </c>
      <c r="B43" s="24" t="s">
        <v>192</v>
      </c>
      <c r="C43" s="27" t="s">
        <v>250</v>
      </c>
      <c r="D43" s="27" t="s">
        <v>218</v>
      </c>
      <c r="E43" s="27" t="s">
        <v>146</v>
      </c>
      <c r="F43" s="27"/>
      <c r="G43" s="27"/>
      <c r="H43" s="27"/>
      <c r="I43" s="26"/>
      <c r="J43" s="25"/>
      <c r="K43" s="25"/>
      <c r="L43" s="25"/>
    </row>
    <row r="44" spans="1:12" ht="15">
      <c r="A44" s="23" t="s">
        <v>31</v>
      </c>
      <c r="B44" s="24" t="s">
        <v>32</v>
      </c>
      <c r="C44" s="27"/>
      <c r="D44" s="27"/>
      <c r="E44" s="27"/>
      <c r="F44" s="27"/>
      <c r="G44" s="27" t="s">
        <v>150</v>
      </c>
      <c r="H44" s="27" t="s">
        <v>129</v>
      </c>
      <c r="I44" s="26" t="s">
        <v>102</v>
      </c>
      <c r="J44" s="25"/>
      <c r="K44" s="25"/>
      <c r="L44" s="25">
        <v>0.01877314814814815</v>
      </c>
    </row>
    <row r="45" spans="3:9" ht="15">
      <c r="C45" s="20"/>
      <c r="D45" s="20"/>
      <c r="E45" s="20"/>
      <c r="F45" s="20"/>
      <c r="G45" s="20"/>
      <c r="H45" s="20"/>
      <c r="I45" s="20"/>
    </row>
    <row r="46" spans="3:9" ht="15">
      <c r="C46" s="20"/>
      <c r="D46" s="20"/>
      <c r="E46" s="20"/>
      <c r="F46" s="20"/>
      <c r="G46" s="20"/>
      <c r="H46" s="20"/>
      <c r="I46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9" width="9.140625" style="18" customWidth="1"/>
    <col min="10" max="10" width="11.00390625" style="18" customWidth="1"/>
    <col min="11" max="16384" width="9.140625" style="18" customWidth="1"/>
  </cols>
  <sheetData>
    <row r="1" spans="2:11" ht="15">
      <c r="B1" s="19"/>
      <c r="C1" s="19"/>
      <c r="D1" s="19"/>
      <c r="E1" s="19"/>
      <c r="F1" s="19"/>
      <c r="G1" s="19"/>
      <c r="H1" s="19"/>
      <c r="I1" s="19"/>
      <c r="J1" s="19"/>
      <c r="K1" s="20" t="s">
        <v>111</v>
      </c>
    </row>
    <row r="2" spans="2:11" ht="15">
      <c r="B2" s="19" t="s">
        <v>87</v>
      </c>
      <c r="C2" s="19"/>
      <c r="D2" s="19"/>
      <c r="E2" s="19"/>
      <c r="F2" s="20" t="s">
        <v>61</v>
      </c>
      <c r="G2" s="30"/>
      <c r="H2" s="31" t="s">
        <v>179</v>
      </c>
      <c r="I2" s="19"/>
      <c r="J2" s="19"/>
      <c r="K2" s="20" t="s">
        <v>112</v>
      </c>
    </row>
    <row r="3" spans="6:11" ht="15">
      <c r="F3" s="20" t="s">
        <v>113</v>
      </c>
      <c r="G3" s="34" t="s">
        <v>180</v>
      </c>
      <c r="H3" s="18" t="s">
        <v>300</v>
      </c>
      <c r="K3" s="20" t="s">
        <v>113</v>
      </c>
    </row>
    <row r="4" spans="1:11" ht="15">
      <c r="A4" s="21"/>
      <c r="B4" s="21" t="s">
        <v>5</v>
      </c>
      <c r="C4" s="22">
        <v>2009</v>
      </c>
      <c r="D4" s="22">
        <v>2008</v>
      </c>
      <c r="E4" s="22">
        <v>2007</v>
      </c>
      <c r="F4" s="22">
        <v>2006</v>
      </c>
      <c r="G4" s="22">
        <v>2005</v>
      </c>
      <c r="H4" s="22">
        <v>2004</v>
      </c>
      <c r="I4" s="22">
        <v>2003</v>
      </c>
      <c r="J4" s="22">
        <v>2002</v>
      </c>
      <c r="K4" s="22">
        <v>2001</v>
      </c>
    </row>
    <row r="5" spans="1:11" ht="15">
      <c r="A5" s="23" t="s">
        <v>35</v>
      </c>
      <c r="B5" s="24" t="s">
        <v>114</v>
      </c>
      <c r="C5" s="24"/>
      <c r="D5" s="24"/>
      <c r="E5" s="24"/>
      <c r="F5" s="25"/>
      <c r="G5" s="25"/>
      <c r="H5" s="25"/>
      <c r="I5" s="25"/>
      <c r="J5" s="25"/>
      <c r="K5" s="25">
        <v>0.017962962962962962</v>
      </c>
    </row>
    <row r="6" spans="1:11" ht="15">
      <c r="A6" s="23" t="s">
        <v>12</v>
      </c>
      <c r="B6" s="24" t="s">
        <v>34</v>
      </c>
      <c r="C6" s="25">
        <v>0.018055555555555557</v>
      </c>
      <c r="D6" s="25">
        <v>0.018078703703703704</v>
      </c>
      <c r="E6" s="25">
        <v>0.01778935185185185</v>
      </c>
      <c r="F6" s="25"/>
      <c r="G6" s="25">
        <v>0.017939814814814815</v>
      </c>
      <c r="H6" s="25">
        <v>0.017951388888888888</v>
      </c>
      <c r="I6" s="25"/>
      <c r="J6" s="25"/>
      <c r="K6" s="25"/>
    </row>
    <row r="7" spans="1:11" ht="15">
      <c r="A7" s="23" t="s">
        <v>10</v>
      </c>
      <c r="B7" s="24" t="s">
        <v>11</v>
      </c>
      <c r="C7" s="25"/>
      <c r="D7" s="25">
        <v>0.01990740740740741</v>
      </c>
      <c r="E7" s="24"/>
      <c r="F7" s="25"/>
      <c r="G7" s="25">
        <v>0.01834490740740741</v>
      </c>
      <c r="H7" s="25"/>
      <c r="I7" s="25"/>
      <c r="J7" s="25">
        <v>0.017256944444444446</v>
      </c>
      <c r="K7" s="25"/>
    </row>
    <row r="8" spans="1:11" ht="15">
      <c r="A8" s="23" t="s">
        <v>42</v>
      </c>
      <c r="B8" s="24" t="s">
        <v>43</v>
      </c>
      <c r="C8" s="24"/>
      <c r="D8" s="24"/>
      <c r="E8" s="24"/>
      <c r="F8" s="25"/>
      <c r="G8" s="25"/>
      <c r="H8" s="25"/>
      <c r="I8" s="25"/>
      <c r="J8" s="25">
        <v>0.015057870370370369</v>
      </c>
      <c r="K8" s="25">
        <v>0.015671296296296298</v>
      </c>
    </row>
    <row r="9" spans="1:11" ht="15">
      <c r="A9" s="23" t="s">
        <v>27</v>
      </c>
      <c r="B9" s="24" t="s">
        <v>44</v>
      </c>
      <c r="C9" s="24"/>
      <c r="D9" s="24"/>
      <c r="E9" s="24"/>
      <c r="F9" s="25"/>
      <c r="G9" s="25"/>
      <c r="H9" s="25"/>
      <c r="I9" s="25"/>
      <c r="J9" s="25"/>
      <c r="K9" s="25">
        <v>0.01835648148148148</v>
      </c>
    </row>
    <row r="10" spans="1:11" ht="15">
      <c r="A10" s="23" t="s">
        <v>27</v>
      </c>
      <c r="B10" s="24" t="s">
        <v>46</v>
      </c>
      <c r="C10" s="25"/>
      <c r="D10" s="29">
        <v>0.014745370370370372</v>
      </c>
      <c r="E10" s="29">
        <v>0.0140625</v>
      </c>
      <c r="F10" s="29">
        <v>0.013148148148148147</v>
      </c>
      <c r="G10" s="29">
        <v>0.014965277777777779</v>
      </c>
      <c r="H10" s="29">
        <v>0.014594907407407405</v>
      </c>
      <c r="I10" s="29">
        <v>0.013356481481481483</v>
      </c>
      <c r="J10" s="29">
        <v>0.014178240740740741</v>
      </c>
      <c r="K10" s="25"/>
    </row>
    <row r="11" spans="1:11" ht="15">
      <c r="A11" s="23" t="s">
        <v>12</v>
      </c>
      <c r="B11" s="24" t="s">
        <v>13</v>
      </c>
      <c r="C11" s="25">
        <v>0.0209375</v>
      </c>
      <c r="D11" s="25">
        <v>0.020844907407407406</v>
      </c>
      <c r="E11" s="25">
        <v>0.019131944444444444</v>
      </c>
      <c r="F11" s="25">
        <v>0.01619212962962963</v>
      </c>
      <c r="G11" s="25">
        <v>0.018912037037037036</v>
      </c>
      <c r="H11" s="25">
        <v>0.01925925925925926</v>
      </c>
      <c r="I11" s="25">
        <v>0.017708333333333333</v>
      </c>
      <c r="J11" s="25">
        <v>0.019375</v>
      </c>
      <c r="K11" s="25">
        <v>0.019699074074074074</v>
      </c>
    </row>
    <row r="12" spans="1:11" ht="15">
      <c r="A12" s="23" t="s">
        <v>12</v>
      </c>
      <c r="B12" s="24" t="s">
        <v>38</v>
      </c>
      <c r="C12" s="25"/>
      <c r="D12" s="25"/>
      <c r="E12" s="25">
        <v>0.0178125</v>
      </c>
      <c r="F12" s="25"/>
      <c r="G12" s="25">
        <v>0.018125</v>
      </c>
      <c r="H12" s="25">
        <v>0.01798611111111111</v>
      </c>
      <c r="I12" s="25"/>
      <c r="J12" s="25"/>
      <c r="K12" s="25"/>
    </row>
    <row r="13" spans="1:11" ht="15">
      <c r="A13" s="23" t="s">
        <v>19</v>
      </c>
      <c r="B13" s="24" t="s">
        <v>47</v>
      </c>
      <c r="C13" s="25"/>
      <c r="D13" s="25">
        <v>0.020891203703703703</v>
      </c>
      <c r="E13" s="25">
        <v>0.018460648148148146</v>
      </c>
      <c r="F13" s="25">
        <v>0.016261574074074074</v>
      </c>
      <c r="G13" s="25">
        <v>0.0190625</v>
      </c>
      <c r="H13" s="25">
        <v>0.017905092592592594</v>
      </c>
      <c r="I13" s="25">
        <v>0.017962962962962962</v>
      </c>
      <c r="J13" s="25"/>
      <c r="K13" s="25"/>
    </row>
    <row r="14" spans="1:11" ht="15">
      <c r="A14" s="23" t="s">
        <v>39</v>
      </c>
      <c r="B14" s="24" t="s">
        <v>69</v>
      </c>
      <c r="C14" s="24"/>
      <c r="D14" s="24"/>
      <c r="E14" s="24"/>
      <c r="F14" s="25"/>
      <c r="G14" s="25"/>
      <c r="H14" s="25"/>
      <c r="I14" s="25"/>
      <c r="J14" s="25"/>
      <c r="K14" s="25">
        <v>0.01675925925925926</v>
      </c>
    </row>
    <row r="15" spans="1:11" ht="15">
      <c r="A15" s="23" t="s">
        <v>14</v>
      </c>
      <c r="B15" s="24" t="s">
        <v>15</v>
      </c>
      <c r="C15" s="25">
        <v>0.017106481481481483</v>
      </c>
      <c r="D15" s="25">
        <v>0.018599537037037036</v>
      </c>
      <c r="E15" s="25">
        <v>0.016180555555555556</v>
      </c>
      <c r="F15" s="25"/>
      <c r="G15" s="25"/>
      <c r="H15" s="25">
        <v>0.015787037037037037</v>
      </c>
      <c r="I15" s="25">
        <v>0.015069444444444443</v>
      </c>
      <c r="J15" s="25"/>
      <c r="K15" s="25"/>
    </row>
    <row r="16" spans="1:11" ht="15">
      <c r="A16" s="23" t="s">
        <v>42</v>
      </c>
      <c r="B16" s="24" t="s">
        <v>48</v>
      </c>
      <c r="C16" s="24"/>
      <c r="D16" s="24"/>
      <c r="E16" s="24"/>
      <c r="F16" s="25"/>
      <c r="G16" s="25"/>
      <c r="H16" s="25">
        <v>0.015983796296296295</v>
      </c>
      <c r="I16" s="25"/>
      <c r="J16" s="25">
        <v>0.015601851851851851</v>
      </c>
      <c r="K16" s="25">
        <v>0.01633101851851852</v>
      </c>
    </row>
    <row r="17" spans="1:11" ht="15">
      <c r="A17" s="23" t="s">
        <v>42</v>
      </c>
      <c r="B17" s="24" t="s">
        <v>50</v>
      </c>
      <c r="C17" s="25"/>
      <c r="D17" s="25"/>
      <c r="E17" s="25">
        <v>0.01625</v>
      </c>
      <c r="F17" s="25"/>
      <c r="G17" s="25">
        <v>0.017106481481481483</v>
      </c>
      <c r="H17" s="25"/>
      <c r="I17" s="25">
        <v>0.015636574074074074</v>
      </c>
      <c r="J17" s="25">
        <v>0.016238425925925924</v>
      </c>
      <c r="K17" s="25">
        <v>0.016412037037037037</v>
      </c>
    </row>
    <row r="18" spans="1:11" ht="15">
      <c r="A18" s="23" t="s">
        <v>42</v>
      </c>
      <c r="B18" s="24" t="s">
        <v>51</v>
      </c>
      <c r="C18" s="25"/>
      <c r="D18" s="25"/>
      <c r="E18" s="25">
        <v>0.019444444444444445</v>
      </c>
      <c r="F18" s="25"/>
      <c r="G18" s="25"/>
      <c r="H18" s="25"/>
      <c r="I18" s="25"/>
      <c r="J18" s="25"/>
      <c r="K18" s="25"/>
    </row>
    <row r="19" spans="1:11" ht="15">
      <c r="A19" s="23" t="s">
        <v>16</v>
      </c>
      <c r="B19" s="24" t="s">
        <v>17</v>
      </c>
      <c r="C19" s="25"/>
      <c r="D19" s="25">
        <v>0.01570601851851852</v>
      </c>
      <c r="E19" s="25">
        <v>0.014791666666666668</v>
      </c>
      <c r="F19" s="25">
        <v>0.013819444444444445</v>
      </c>
      <c r="G19" s="25">
        <v>0.017662037037037035</v>
      </c>
      <c r="H19" s="25"/>
      <c r="I19" s="25"/>
      <c r="J19" s="25"/>
      <c r="K19" s="25"/>
    </row>
    <row r="20" spans="1:11" ht="15">
      <c r="A20" s="23" t="s">
        <v>27</v>
      </c>
      <c r="B20" s="24" t="s">
        <v>52</v>
      </c>
      <c r="C20" s="25"/>
      <c r="D20" s="25">
        <v>0.015081018518518516</v>
      </c>
      <c r="E20" s="24"/>
      <c r="F20" s="25"/>
      <c r="G20" s="25"/>
      <c r="H20" s="25">
        <v>0.014409722222222221</v>
      </c>
      <c r="I20" s="25">
        <v>0.013935185185185184</v>
      </c>
      <c r="J20" s="25">
        <v>0.014745370370370372</v>
      </c>
      <c r="K20" s="25"/>
    </row>
    <row r="21" spans="1:11" ht="15">
      <c r="A21" s="23" t="s">
        <v>19</v>
      </c>
      <c r="B21" s="24" t="s">
        <v>53</v>
      </c>
      <c r="C21" s="24"/>
      <c r="D21" s="24"/>
      <c r="E21" s="24"/>
      <c r="F21" s="25"/>
      <c r="G21" s="25">
        <v>0.020879629629629626</v>
      </c>
      <c r="H21" s="25">
        <v>0.018854166666666665</v>
      </c>
      <c r="I21" s="25">
        <v>0.018171296296296297</v>
      </c>
      <c r="J21" s="25">
        <v>0.018206018518518517</v>
      </c>
      <c r="K21" s="25">
        <v>0.01894675925925926</v>
      </c>
    </row>
    <row r="22" spans="1:11" ht="15">
      <c r="A22" s="23" t="s">
        <v>19</v>
      </c>
      <c r="B22" s="24" t="s">
        <v>115</v>
      </c>
      <c r="C22" s="24"/>
      <c r="D22" s="24"/>
      <c r="E22" s="24"/>
      <c r="F22" s="25"/>
      <c r="G22" s="25"/>
      <c r="H22" s="25"/>
      <c r="I22" s="25"/>
      <c r="J22" s="25">
        <v>0.01888888888888889</v>
      </c>
      <c r="K22" s="25">
        <v>0.018865740740740742</v>
      </c>
    </row>
    <row r="23" spans="1:11" ht="15">
      <c r="A23" s="23" t="s">
        <v>12</v>
      </c>
      <c r="B23" s="24" t="s">
        <v>18</v>
      </c>
      <c r="C23" s="25">
        <v>0.01659722222222222</v>
      </c>
      <c r="D23" s="25">
        <v>0.017708333333333333</v>
      </c>
      <c r="E23" s="25">
        <v>0.016099537037037037</v>
      </c>
      <c r="F23" s="25">
        <v>0.014918981481481483</v>
      </c>
      <c r="G23" s="25"/>
      <c r="H23" s="25"/>
      <c r="I23" s="25"/>
      <c r="J23" s="25"/>
      <c r="K23" s="25"/>
    </row>
    <row r="24" spans="1:11" ht="15">
      <c r="A24" s="23" t="s">
        <v>19</v>
      </c>
      <c r="B24" s="24" t="s">
        <v>20</v>
      </c>
      <c r="C24" s="29">
        <v>0.015</v>
      </c>
      <c r="D24" s="25">
        <v>0.016527777777777777</v>
      </c>
      <c r="E24" s="24"/>
      <c r="F24" s="25">
        <v>0.01556712962962963</v>
      </c>
      <c r="G24" s="25"/>
      <c r="H24" s="25"/>
      <c r="I24" s="25"/>
      <c r="J24" s="25"/>
      <c r="K24" s="25"/>
    </row>
    <row r="25" spans="1:11" ht="15">
      <c r="A25" s="23" t="s">
        <v>55</v>
      </c>
      <c r="B25" s="24" t="s">
        <v>56</v>
      </c>
      <c r="C25" s="25"/>
      <c r="D25" s="25">
        <v>0.018819444444444448</v>
      </c>
      <c r="E25" s="24"/>
      <c r="F25" s="25"/>
      <c r="G25" s="25"/>
      <c r="H25" s="25">
        <v>0.01693287037037037</v>
      </c>
      <c r="I25" s="25"/>
      <c r="J25" s="25"/>
      <c r="K25" s="25"/>
    </row>
    <row r="26" spans="1:11" ht="15">
      <c r="A26" s="23" t="s">
        <v>42</v>
      </c>
      <c r="B26" s="24" t="s">
        <v>56</v>
      </c>
      <c r="C26" s="25">
        <v>0.020590277777777777</v>
      </c>
      <c r="D26" s="25">
        <v>0.0212962962962963</v>
      </c>
      <c r="E26" s="25">
        <v>0.020069444444444442</v>
      </c>
      <c r="F26" s="25">
        <v>0.015509259259259257</v>
      </c>
      <c r="G26" s="25">
        <v>0.01818287037037037</v>
      </c>
      <c r="H26" s="25">
        <v>0.018449074074074073</v>
      </c>
      <c r="I26" s="25">
        <v>0.016898148148148148</v>
      </c>
      <c r="J26" s="25"/>
      <c r="K26" s="25">
        <v>0.01898148148148148</v>
      </c>
    </row>
    <row r="27" spans="1:11" ht="15">
      <c r="A27" s="23" t="s">
        <v>55</v>
      </c>
      <c r="B27" s="24" t="s">
        <v>72</v>
      </c>
      <c r="C27" s="24"/>
      <c r="D27" s="24"/>
      <c r="E27" s="24"/>
      <c r="F27" s="25"/>
      <c r="G27" s="25"/>
      <c r="H27" s="25"/>
      <c r="I27" s="25">
        <v>0.01824074074074074</v>
      </c>
      <c r="J27" s="25">
        <v>0.016724537037037034</v>
      </c>
      <c r="K27" s="25">
        <v>0.01734953703703704</v>
      </c>
    </row>
    <row r="28" spans="1:11" ht="15">
      <c r="A28" s="23" t="s">
        <v>23</v>
      </c>
      <c r="B28" s="24" t="s">
        <v>24</v>
      </c>
      <c r="C28" s="25"/>
      <c r="D28" s="25">
        <v>0.01744212962962963</v>
      </c>
      <c r="E28" s="25">
        <v>0.015104166666666667</v>
      </c>
      <c r="F28" s="25"/>
      <c r="G28" s="25">
        <v>0.01537037037037037</v>
      </c>
      <c r="H28" s="25"/>
      <c r="I28" s="25">
        <v>0.014571759259259258</v>
      </c>
      <c r="J28" s="25">
        <v>0.015208333333333332</v>
      </c>
      <c r="K28" s="25"/>
    </row>
    <row r="29" spans="1:11" ht="15">
      <c r="A29" s="23" t="s">
        <v>27</v>
      </c>
      <c r="B29" s="24" t="s">
        <v>59</v>
      </c>
      <c r="C29" s="24"/>
      <c r="D29" s="24"/>
      <c r="E29" s="24"/>
      <c r="F29" s="25"/>
      <c r="G29" s="25">
        <v>0.017916666666666668</v>
      </c>
      <c r="H29" s="25">
        <v>0.016863425925925928</v>
      </c>
      <c r="I29" s="25"/>
      <c r="J29" s="25"/>
      <c r="K29" s="25"/>
    </row>
    <row r="30" spans="1:11" ht="15">
      <c r="A30" s="23" t="s">
        <v>14</v>
      </c>
      <c r="B30" s="24" t="s">
        <v>25</v>
      </c>
      <c r="C30" s="25">
        <v>0.017326388888888888</v>
      </c>
      <c r="D30" s="25">
        <v>0.01734953703703704</v>
      </c>
      <c r="E30" s="25">
        <v>0.01601851851851852</v>
      </c>
      <c r="F30" s="25">
        <v>0.014618055555555556</v>
      </c>
      <c r="G30" s="25">
        <v>0.017511574074074072</v>
      </c>
      <c r="H30" s="25"/>
      <c r="I30" s="25"/>
      <c r="J30" s="25"/>
      <c r="K30" s="25"/>
    </row>
    <row r="31" spans="1:11" ht="15">
      <c r="A31" s="23" t="s">
        <v>16</v>
      </c>
      <c r="B31" s="24" t="s">
        <v>60</v>
      </c>
      <c r="C31" s="25"/>
      <c r="D31" s="25"/>
      <c r="E31" s="25">
        <v>0.016493055555555556</v>
      </c>
      <c r="F31" s="25"/>
      <c r="G31" s="25"/>
      <c r="H31" s="25">
        <v>0.01577546296296296</v>
      </c>
      <c r="I31" s="25"/>
      <c r="J31" s="25">
        <v>0.014826388888888889</v>
      </c>
      <c r="K31" s="25"/>
    </row>
    <row r="32" spans="1:11" ht="15">
      <c r="A32" s="23" t="s">
        <v>55</v>
      </c>
      <c r="B32" s="24" t="s">
        <v>84</v>
      </c>
      <c r="C32" s="25"/>
      <c r="D32" s="25">
        <v>0.02424768518518518</v>
      </c>
      <c r="E32" s="25">
        <v>0.022430555555555554</v>
      </c>
      <c r="F32" s="25">
        <v>0.020335648148148148</v>
      </c>
      <c r="G32" s="25">
        <v>0.022314814814814815</v>
      </c>
      <c r="H32" s="25">
        <v>0.021203703703703707</v>
      </c>
      <c r="I32" s="25"/>
      <c r="J32" s="25">
        <v>0.02201388888888889</v>
      </c>
      <c r="K32" s="25"/>
    </row>
    <row r="33" spans="1:11" ht="15">
      <c r="A33" s="23" t="s">
        <v>12</v>
      </c>
      <c r="B33" s="24" t="s">
        <v>75</v>
      </c>
      <c r="C33" s="24"/>
      <c r="D33" s="24"/>
      <c r="E33" s="24"/>
      <c r="F33" s="25">
        <v>0.017731481481481483</v>
      </c>
      <c r="G33" s="25"/>
      <c r="H33" s="25"/>
      <c r="I33" s="25"/>
      <c r="J33" s="25"/>
      <c r="K33" s="25"/>
    </row>
    <row r="34" spans="1:11" ht="15">
      <c r="A34" s="23" t="s">
        <v>12</v>
      </c>
      <c r="B34" s="24" t="s">
        <v>26</v>
      </c>
      <c r="C34" s="25"/>
      <c r="D34" s="25">
        <v>0.02074074074074074</v>
      </c>
      <c r="E34" s="24"/>
      <c r="F34" s="25">
        <v>0.016516203703703703</v>
      </c>
      <c r="G34" s="25">
        <v>0.0190625</v>
      </c>
      <c r="H34" s="25">
        <v>0.017847222222222223</v>
      </c>
      <c r="I34" s="25"/>
      <c r="J34" s="25"/>
      <c r="K34" s="25"/>
    </row>
    <row r="35" spans="1:11" ht="15">
      <c r="A35" s="23" t="s">
        <v>27</v>
      </c>
      <c r="B35" s="24" t="s">
        <v>28</v>
      </c>
      <c r="C35" s="25">
        <v>0.01650462962962963</v>
      </c>
      <c r="D35" s="25">
        <v>0.017916666666666668</v>
      </c>
      <c r="E35" s="25">
        <v>0.015196759259259259</v>
      </c>
      <c r="F35" s="25">
        <v>0.014340277777777776</v>
      </c>
      <c r="G35" s="25"/>
      <c r="H35" s="25">
        <v>0.01721064814814815</v>
      </c>
      <c r="I35" s="25"/>
      <c r="J35" s="25"/>
      <c r="K35" s="25"/>
    </row>
    <row r="36" spans="1:11" ht="15">
      <c r="A36" s="23" t="s">
        <v>14</v>
      </c>
      <c r="B36" s="24" t="s">
        <v>61</v>
      </c>
      <c r="C36" s="25"/>
      <c r="D36" s="25">
        <v>0.016909722222222225</v>
      </c>
      <c r="E36" s="25">
        <v>0.016030092592592592</v>
      </c>
      <c r="F36" s="25"/>
      <c r="G36" s="25">
        <v>0.015983796296296295</v>
      </c>
      <c r="H36" s="25"/>
      <c r="I36" s="25">
        <v>0.01570601851851852</v>
      </c>
      <c r="J36" s="25"/>
      <c r="K36" s="25"/>
    </row>
    <row r="37" spans="1:11" ht="15">
      <c r="A37" s="23" t="s">
        <v>21</v>
      </c>
      <c r="B37" s="24" t="s">
        <v>62</v>
      </c>
      <c r="C37" s="24"/>
      <c r="D37" s="24"/>
      <c r="E37" s="24"/>
      <c r="F37" s="25"/>
      <c r="G37" s="25"/>
      <c r="H37" s="25">
        <v>0.017384259259259262</v>
      </c>
      <c r="I37" s="25">
        <v>0.017118055555555556</v>
      </c>
      <c r="J37" s="25"/>
      <c r="K37" s="25"/>
    </row>
    <row r="38" spans="1:11" ht="15">
      <c r="A38" s="23" t="s">
        <v>42</v>
      </c>
      <c r="B38" s="24" t="s">
        <v>63</v>
      </c>
      <c r="C38" s="25">
        <v>0.019618055555555555</v>
      </c>
      <c r="D38" s="25">
        <v>0.019293981481481485</v>
      </c>
      <c r="E38" s="25">
        <v>0.018761574074074073</v>
      </c>
      <c r="F38" s="25">
        <v>0.015497685185185186</v>
      </c>
      <c r="G38" s="25">
        <v>0.018958333333333334</v>
      </c>
      <c r="H38" s="25">
        <v>0.017453703703703704</v>
      </c>
      <c r="I38" s="25">
        <v>0.016805555555555556</v>
      </c>
      <c r="J38" s="25"/>
      <c r="K38" s="25"/>
    </row>
    <row r="39" spans="1:11" ht="15">
      <c r="A39" s="23" t="s">
        <v>57</v>
      </c>
      <c r="B39" s="24" t="s">
        <v>41</v>
      </c>
      <c r="C39" s="25">
        <v>0.02487268518518519</v>
      </c>
      <c r="D39" s="24"/>
      <c r="E39" s="24"/>
      <c r="F39" s="25"/>
      <c r="G39" s="25">
        <v>0.023229166666666665</v>
      </c>
      <c r="H39" s="25"/>
      <c r="I39" s="25"/>
      <c r="J39" s="25">
        <v>0.022997685185185187</v>
      </c>
      <c r="K39" s="25"/>
    </row>
    <row r="40" spans="1:11" ht="15">
      <c r="A40" s="23" t="s">
        <v>35</v>
      </c>
      <c r="B40" s="24" t="s">
        <v>36</v>
      </c>
      <c r="C40" s="24"/>
      <c r="D40" s="24"/>
      <c r="E40" s="24"/>
      <c r="F40" s="25"/>
      <c r="G40" s="25"/>
      <c r="H40" s="25"/>
      <c r="I40" s="25">
        <v>0.014479166666666668</v>
      </c>
      <c r="J40" s="25"/>
      <c r="K40" s="29">
        <v>0.015625</v>
      </c>
    </row>
    <row r="41" spans="1:11" ht="15">
      <c r="A41" s="23" t="s">
        <v>16</v>
      </c>
      <c r="B41" s="24" t="s">
        <v>65</v>
      </c>
      <c r="C41" s="25">
        <v>0.01513888888888889</v>
      </c>
      <c r="D41" s="24"/>
      <c r="E41" s="24"/>
      <c r="F41" s="25"/>
      <c r="G41" s="25"/>
      <c r="H41" s="25"/>
      <c r="I41" s="25"/>
      <c r="J41" s="25"/>
      <c r="K41" s="25"/>
    </row>
    <row r="42" spans="1:11" ht="15">
      <c r="A42" s="23" t="s">
        <v>29</v>
      </c>
      <c r="B42" s="24" t="s">
        <v>30</v>
      </c>
      <c r="C42" s="25">
        <v>0.016342592592592593</v>
      </c>
      <c r="D42" s="25">
        <v>0.016944444444444443</v>
      </c>
      <c r="E42" s="24"/>
      <c r="F42" s="25"/>
      <c r="G42" s="25"/>
      <c r="H42" s="25"/>
      <c r="I42" s="25">
        <v>0.015972222222222224</v>
      </c>
      <c r="J42" s="25"/>
      <c r="K42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defaultGridColor="0" zoomScalePageLayoutView="0" colorId="8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6" sqref="C26"/>
    </sheetView>
  </sheetViews>
  <sheetFormatPr defaultColWidth="9.140625" defaultRowHeight="12.75"/>
  <cols>
    <col min="1" max="1" width="3.28125" style="18" customWidth="1"/>
    <col min="2" max="2" width="17.8515625" style="18" customWidth="1"/>
    <col min="3" max="3" width="9.28125" style="18" customWidth="1"/>
    <col min="4" max="6" width="9.140625" style="18" customWidth="1"/>
    <col min="7" max="7" width="10.8515625" style="18" customWidth="1"/>
    <col min="8" max="16384" width="9.140625" style="18" customWidth="1"/>
  </cols>
  <sheetData>
    <row r="1" spans="1:8" ht="15">
      <c r="A1" s="19" t="s">
        <v>87</v>
      </c>
      <c r="C1" s="19"/>
      <c r="D1" s="30"/>
      <c r="E1" s="31" t="s">
        <v>179</v>
      </c>
      <c r="H1" s="20" t="s">
        <v>116</v>
      </c>
    </row>
    <row r="2" spans="4:8" ht="15">
      <c r="D2" s="34" t="s">
        <v>180</v>
      </c>
      <c r="E2" s="18" t="s">
        <v>300</v>
      </c>
      <c r="H2" s="20" t="s">
        <v>113</v>
      </c>
    </row>
    <row r="3" spans="1:12" ht="15">
      <c r="A3" s="21"/>
      <c r="B3" s="21" t="s">
        <v>5</v>
      </c>
      <c r="C3" s="22">
        <v>2000</v>
      </c>
      <c r="D3" s="22">
        <v>1999</v>
      </c>
      <c r="E3" s="22">
        <v>1998</v>
      </c>
      <c r="F3" s="22">
        <v>1997</v>
      </c>
      <c r="G3" s="22">
        <v>1996</v>
      </c>
      <c r="H3" s="22">
        <v>1995</v>
      </c>
      <c r="I3" s="22">
        <v>1994</v>
      </c>
      <c r="J3" s="22">
        <v>1993</v>
      </c>
      <c r="K3" s="22">
        <v>1992</v>
      </c>
      <c r="L3" s="22">
        <v>1991</v>
      </c>
    </row>
    <row r="4" spans="1:12" ht="15">
      <c r="A4" s="23" t="s">
        <v>27</v>
      </c>
      <c r="B4" s="24" t="s">
        <v>83</v>
      </c>
      <c r="C4" s="25"/>
      <c r="D4" s="25">
        <v>0.018275462962962962</v>
      </c>
      <c r="E4" s="25"/>
      <c r="F4" s="25"/>
      <c r="G4" s="25"/>
      <c r="H4" s="25"/>
      <c r="I4" s="25"/>
      <c r="J4" s="25"/>
      <c r="K4" s="25"/>
      <c r="L4" s="25"/>
    </row>
    <row r="5" spans="1:12" ht="15">
      <c r="A5" s="23" t="s">
        <v>23</v>
      </c>
      <c r="B5" s="24" t="s">
        <v>83</v>
      </c>
      <c r="C5" s="25"/>
      <c r="D5" s="25">
        <v>0.01767361111111111</v>
      </c>
      <c r="E5" s="25"/>
      <c r="F5" s="25"/>
      <c r="G5" s="25"/>
      <c r="H5" s="25"/>
      <c r="I5" s="25"/>
      <c r="J5" s="25"/>
      <c r="K5" s="25"/>
      <c r="L5" s="25"/>
    </row>
    <row r="6" spans="1:12" ht="15">
      <c r="A6" s="23" t="s">
        <v>16</v>
      </c>
      <c r="B6" s="24" t="s">
        <v>66</v>
      </c>
      <c r="C6" s="25"/>
      <c r="D6" s="25"/>
      <c r="E6" s="25">
        <v>0.020983796296296296</v>
      </c>
      <c r="F6" s="25"/>
      <c r="G6" s="25">
        <v>0.020775462962962964</v>
      </c>
      <c r="H6" s="25"/>
      <c r="I6" s="25"/>
      <c r="J6" s="25"/>
      <c r="K6" s="25"/>
      <c r="L6" s="25"/>
    </row>
    <row r="7" spans="1:12" ht="15">
      <c r="A7" s="23" t="s">
        <v>10</v>
      </c>
      <c r="B7" s="24" t="s">
        <v>11</v>
      </c>
      <c r="C7" s="25">
        <v>0.016770833333333332</v>
      </c>
      <c r="D7" s="25">
        <v>0.016863425925925928</v>
      </c>
      <c r="E7" s="25">
        <v>0.016122685185185184</v>
      </c>
      <c r="F7" s="25">
        <v>0.015196759259259259</v>
      </c>
      <c r="G7" s="25">
        <v>0.016030092592592592</v>
      </c>
      <c r="H7" s="25"/>
      <c r="I7" s="25">
        <v>0.01792824074074074</v>
      </c>
      <c r="J7" s="25"/>
      <c r="K7" s="25"/>
      <c r="L7" s="25">
        <v>0.0178125</v>
      </c>
    </row>
    <row r="8" spans="1:12" ht="15">
      <c r="A8" s="23" t="s">
        <v>42</v>
      </c>
      <c r="B8" s="24" t="s">
        <v>43</v>
      </c>
      <c r="C8" s="25"/>
      <c r="D8" s="25"/>
      <c r="E8" s="25">
        <v>0.015</v>
      </c>
      <c r="F8" s="25">
        <v>0.014895833333333332</v>
      </c>
      <c r="G8" s="25"/>
      <c r="H8" s="25"/>
      <c r="I8" s="25"/>
      <c r="J8" s="25"/>
      <c r="K8" s="25"/>
      <c r="L8" s="25"/>
    </row>
    <row r="9" spans="1:12" ht="15">
      <c r="A9" s="23" t="s">
        <v>27</v>
      </c>
      <c r="B9" s="24" t="s">
        <v>44</v>
      </c>
      <c r="C9" s="25">
        <v>0.016747685185185185</v>
      </c>
      <c r="D9" s="25">
        <v>0.01671296296296296</v>
      </c>
      <c r="E9" s="25">
        <v>0.01642361111111111</v>
      </c>
      <c r="F9" s="25"/>
      <c r="G9" s="25">
        <v>0.016909722222222225</v>
      </c>
      <c r="H9" s="25"/>
      <c r="I9" s="25"/>
      <c r="J9" s="25"/>
      <c r="K9" s="25"/>
      <c r="L9" s="25"/>
    </row>
    <row r="10" spans="1:12" ht="15">
      <c r="A10" s="23" t="s">
        <v>12</v>
      </c>
      <c r="B10" s="24" t="s">
        <v>45</v>
      </c>
      <c r="C10" s="25"/>
      <c r="D10" s="25"/>
      <c r="E10" s="25">
        <v>0.017175925925925924</v>
      </c>
      <c r="F10" s="25">
        <v>0.01611111111111111</v>
      </c>
      <c r="G10" s="25">
        <v>0.016180555555555556</v>
      </c>
      <c r="H10" s="25"/>
      <c r="I10" s="25">
        <v>0.018379629629629628</v>
      </c>
      <c r="J10" s="25">
        <v>0.017627314814814814</v>
      </c>
      <c r="K10" s="25">
        <v>0.01744212962962963</v>
      </c>
      <c r="L10" s="25"/>
    </row>
    <row r="11" spans="1:12" ht="15">
      <c r="A11" s="23" t="s">
        <v>27</v>
      </c>
      <c r="B11" s="24" t="s">
        <v>46</v>
      </c>
      <c r="C11" s="25"/>
      <c r="D11" s="29">
        <v>0.013379629629629628</v>
      </c>
      <c r="E11" s="29">
        <v>0.013310185185185187</v>
      </c>
      <c r="F11" s="29">
        <v>0.0128125</v>
      </c>
      <c r="G11" s="25"/>
      <c r="H11" s="25"/>
      <c r="I11" s="25"/>
      <c r="J11" s="25"/>
      <c r="K11" s="25"/>
      <c r="L11" s="29">
        <v>0.014884259259259259</v>
      </c>
    </row>
    <row r="12" spans="1:12" ht="15">
      <c r="A12" s="23" t="s">
        <v>27</v>
      </c>
      <c r="B12" s="24" t="s">
        <v>67</v>
      </c>
      <c r="C12" s="25"/>
      <c r="D12" s="25"/>
      <c r="E12" s="25"/>
      <c r="F12" s="25"/>
      <c r="G12" s="25"/>
      <c r="H12" s="25">
        <v>0.01744212962962963</v>
      </c>
      <c r="I12" s="25"/>
      <c r="J12" s="25">
        <v>0.017569444444444447</v>
      </c>
      <c r="K12" s="25">
        <v>0.018078703703703704</v>
      </c>
      <c r="L12" s="25">
        <v>0.019444444444444445</v>
      </c>
    </row>
    <row r="13" spans="1:12" ht="15">
      <c r="A13" s="23" t="s">
        <v>12</v>
      </c>
      <c r="B13" s="24" t="s">
        <v>13</v>
      </c>
      <c r="C13" s="25">
        <v>0.01765046296296296</v>
      </c>
      <c r="D13" s="25">
        <v>0.017881944444444443</v>
      </c>
      <c r="E13" s="25">
        <v>0.017731481481481483</v>
      </c>
      <c r="F13" s="25">
        <v>0.01685185185185185</v>
      </c>
      <c r="G13" s="25">
        <v>0.017222222222222222</v>
      </c>
      <c r="H13" s="25">
        <v>0.017291666666666667</v>
      </c>
      <c r="I13" s="25"/>
      <c r="J13" s="25">
        <v>0.018784722222222223</v>
      </c>
      <c r="K13" s="25">
        <v>0.020358796296296295</v>
      </c>
      <c r="L13" s="25"/>
    </row>
    <row r="14" spans="1:12" ht="15">
      <c r="A14" s="23" t="s">
        <v>19</v>
      </c>
      <c r="B14" s="24" t="s">
        <v>47</v>
      </c>
      <c r="C14" s="25"/>
      <c r="D14" s="25">
        <v>0.01675925925925926</v>
      </c>
      <c r="E14" s="25"/>
      <c r="F14" s="25">
        <v>0.016030092592592592</v>
      </c>
      <c r="G14" s="25">
        <v>0.016319444444444445</v>
      </c>
      <c r="H14" s="25"/>
      <c r="I14" s="25"/>
      <c r="J14" s="25">
        <v>0.018854166666666665</v>
      </c>
      <c r="K14" s="25"/>
      <c r="L14" s="25"/>
    </row>
    <row r="15" spans="1:12" ht="15">
      <c r="A15" s="23" t="s">
        <v>31</v>
      </c>
      <c r="B15" s="24" t="s">
        <v>68</v>
      </c>
      <c r="C15" s="25"/>
      <c r="D15" s="25"/>
      <c r="E15" s="25"/>
      <c r="F15" s="25"/>
      <c r="G15" s="25"/>
      <c r="H15" s="25"/>
      <c r="I15" s="25"/>
      <c r="J15" s="25">
        <v>0.021215277777777777</v>
      </c>
      <c r="K15" s="25"/>
      <c r="L15" s="25"/>
    </row>
    <row r="16" spans="1:12" ht="15">
      <c r="A16" s="23" t="s">
        <v>39</v>
      </c>
      <c r="B16" s="24" t="s">
        <v>69</v>
      </c>
      <c r="C16" s="29">
        <v>0.01542824074074074</v>
      </c>
      <c r="D16" s="25">
        <v>0.014641203703703703</v>
      </c>
      <c r="E16" s="25"/>
      <c r="F16" s="25">
        <v>0.014432870370370372</v>
      </c>
      <c r="G16" s="25">
        <v>0.01556712962962963</v>
      </c>
      <c r="H16" s="25">
        <v>0.01525462962962963</v>
      </c>
      <c r="I16" s="25"/>
      <c r="J16" s="25"/>
      <c r="K16" s="25"/>
      <c r="L16" s="25"/>
    </row>
    <row r="17" spans="1:12" ht="15">
      <c r="A17" s="23" t="s">
        <v>29</v>
      </c>
      <c r="B17" s="24" t="s">
        <v>15</v>
      </c>
      <c r="C17" s="25"/>
      <c r="D17" s="25"/>
      <c r="E17" s="25"/>
      <c r="F17" s="25"/>
      <c r="G17" s="25"/>
      <c r="H17" s="25">
        <v>0.014386574074074072</v>
      </c>
      <c r="I17" s="25"/>
      <c r="J17" s="25"/>
      <c r="K17" s="25">
        <v>0.016006944444444445</v>
      </c>
      <c r="L17" s="25"/>
    </row>
    <row r="18" spans="1:12" ht="15">
      <c r="A18" s="23" t="s">
        <v>14</v>
      </c>
      <c r="B18" s="24" t="s">
        <v>15</v>
      </c>
      <c r="C18" s="25"/>
      <c r="D18" s="25"/>
      <c r="E18" s="25">
        <v>0.014872685185185185</v>
      </c>
      <c r="F18" s="25"/>
      <c r="G18" s="25"/>
      <c r="H18" s="25"/>
      <c r="I18" s="25">
        <v>0.01673611111111111</v>
      </c>
      <c r="J18" s="25">
        <v>0.017037037037037038</v>
      </c>
      <c r="K18" s="25"/>
      <c r="L18" s="25"/>
    </row>
    <row r="19" spans="1:12" ht="15">
      <c r="A19" s="23" t="s">
        <v>42</v>
      </c>
      <c r="B19" s="24" t="s">
        <v>48</v>
      </c>
      <c r="C19" s="25"/>
      <c r="D19" s="25"/>
      <c r="E19" s="25"/>
      <c r="F19" s="25"/>
      <c r="G19" s="29">
        <v>0.014039351851851851</v>
      </c>
      <c r="H19" s="25"/>
      <c r="I19" s="25">
        <v>0.016631944444444446</v>
      </c>
      <c r="J19" s="25"/>
      <c r="K19" s="25"/>
      <c r="L19" s="25">
        <v>0.015844907407407408</v>
      </c>
    </row>
    <row r="20" spans="1:12" ht="15">
      <c r="A20" s="23" t="s">
        <v>12</v>
      </c>
      <c r="B20" s="24" t="s">
        <v>49</v>
      </c>
      <c r="C20" s="25"/>
      <c r="D20" s="25"/>
      <c r="E20" s="25"/>
      <c r="F20" s="25">
        <v>0.012916666666666667</v>
      </c>
      <c r="G20" s="25"/>
      <c r="H20" s="29">
        <v>0.013634259259259257</v>
      </c>
      <c r="I20" s="25"/>
      <c r="J20" s="29">
        <v>0.01611111111111111</v>
      </c>
      <c r="K20" s="29">
        <v>0.015613425925925926</v>
      </c>
      <c r="L20" s="25">
        <v>0.015416666666666667</v>
      </c>
    </row>
    <row r="21" spans="1:12" ht="15">
      <c r="A21" s="23" t="s">
        <v>42</v>
      </c>
      <c r="B21" s="24" t="s">
        <v>50</v>
      </c>
      <c r="C21" s="25">
        <v>0.01596064814814815</v>
      </c>
      <c r="D21" s="25">
        <v>0.016805555555555556</v>
      </c>
      <c r="E21" s="25"/>
      <c r="F21" s="25">
        <v>0.01611111111111111</v>
      </c>
      <c r="G21" s="25"/>
      <c r="H21" s="25">
        <v>0.017430555555555557</v>
      </c>
      <c r="I21" s="25">
        <v>0.019108796296296294</v>
      </c>
      <c r="J21" s="25"/>
      <c r="K21" s="25"/>
      <c r="L21" s="25">
        <v>0.01880787037037037</v>
      </c>
    </row>
    <row r="22" spans="1:12" ht="15">
      <c r="A22" s="23" t="s">
        <v>42</v>
      </c>
      <c r="B22" s="24" t="s">
        <v>51</v>
      </c>
      <c r="C22" s="25">
        <v>0.01835648148148148</v>
      </c>
      <c r="D22" s="25"/>
      <c r="E22" s="25"/>
      <c r="F22" s="25">
        <v>0.017453703703703704</v>
      </c>
      <c r="G22" s="25">
        <v>0.018414351851851852</v>
      </c>
      <c r="H22" s="25"/>
      <c r="I22" s="25">
        <v>0.021030092592592597</v>
      </c>
      <c r="J22" s="25"/>
      <c r="K22" s="25">
        <v>0.020578703703703703</v>
      </c>
      <c r="L22" s="25">
        <v>0.018020833333333333</v>
      </c>
    </row>
    <row r="23" spans="1:12" ht="15">
      <c r="A23" s="23" t="s">
        <v>19</v>
      </c>
      <c r="B23" s="24" t="s">
        <v>53</v>
      </c>
      <c r="C23" s="25">
        <v>0.017280092592592593</v>
      </c>
      <c r="D23" s="25"/>
      <c r="E23" s="25">
        <v>0.0169212962962963</v>
      </c>
      <c r="F23" s="25"/>
      <c r="G23" s="25">
        <v>0.015972222222222224</v>
      </c>
      <c r="H23" s="25">
        <v>0.015972222222222224</v>
      </c>
      <c r="I23" s="25">
        <v>0.018171296296296297</v>
      </c>
      <c r="J23" s="25">
        <v>0.01972222222222222</v>
      </c>
      <c r="K23" s="25"/>
      <c r="L23" s="25"/>
    </row>
    <row r="24" spans="1:12" ht="15">
      <c r="A24" s="23" t="s">
        <v>21</v>
      </c>
      <c r="B24" s="24" t="s">
        <v>117</v>
      </c>
      <c r="C24" s="25"/>
      <c r="D24" s="25"/>
      <c r="E24" s="25"/>
      <c r="F24" s="25"/>
      <c r="G24" s="25">
        <v>0.0166087962962963</v>
      </c>
      <c r="H24" s="25">
        <v>0.015671296296296298</v>
      </c>
      <c r="I24" s="25">
        <v>0.017847222222222223</v>
      </c>
      <c r="J24" s="25">
        <v>0.017731481481481483</v>
      </c>
      <c r="K24" s="25"/>
      <c r="L24" s="25"/>
    </row>
    <row r="25" spans="1:12" ht="15">
      <c r="A25" s="23" t="s">
        <v>19</v>
      </c>
      <c r="B25" s="24" t="s">
        <v>115</v>
      </c>
      <c r="C25" s="25">
        <v>0.018506944444444444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>
      <c r="A26" s="23" t="s">
        <v>12</v>
      </c>
      <c r="B26" s="24" t="s">
        <v>70</v>
      </c>
      <c r="C26" s="25"/>
      <c r="D26" s="25"/>
      <c r="E26" s="25"/>
      <c r="F26" s="25">
        <v>0.016319444444444445</v>
      </c>
      <c r="G26" s="25">
        <v>0.017430555555555557</v>
      </c>
      <c r="H26" s="25"/>
      <c r="I26" s="25"/>
      <c r="J26" s="25"/>
      <c r="K26" s="25"/>
      <c r="L26" s="25"/>
    </row>
    <row r="27" spans="1:12" ht="15">
      <c r="A27" s="23" t="s">
        <v>35</v>
      </c>
      <c r="B27" s="24" t="s">
        <v>70</v>
      </c>
      <c r="C27" s="25"/>
      <c r="D27" s="25"/>
      <c r="E27" s="25">
        <v>0.015081018518518516</v>
      </c>
      <c r="F27" s="25"/>
      <c r="G27" s="25"/>
      <c r="H27" s="25"/>
      <c r="I27" s="25"/>
      <c r="J27" s="25"/>
      <c r="K27" s="25"/>
      <c r="L27" s="25"/>
    </row>
    <row r="28" spans="1:12" ht="15">
      <c r="A28" s="23" t="s">
        <v>29</v>
      </c>
      <c r="B28" s="24" t="s">
        <v>54</v>
      </c>
      <c r="C28" s="25"/>
      <c r="D28" s="25">
        <v>0.018657407407407407</v>
      </c>
      <c r="E28" s="25"/>
      <c r="F28" s="25"/>
      <c r="G28" s="25"/>
      <c r="H28" s="25"/>
      <c r="I28" s="25"/>
      <c r="J28" s="25"/>
      <c r="K28" s="25"/>
      <c r="L28" s="25"/>
    </row>
    <row r="29" spans="1:12" ht="15">
      <c r="A29" s="23" t="s">
        <v>35</v>
      </c>
      <c r="B29" s="24" t="s">
        <v>118</v>
      </c>
      <c r="C29" s="25"/>
      <c r="D29" s="25"/>
      <c r="E29" s="25"/>
      <c r="F29" s="25"/>
      <c r="G29" s="25"/>
      <c r="H29" s="25"/>
      <c r="I29" s="25"/>
      <c r="J29" s="25">
        <v>0.026111111111111113</v>
      </c>
      <c r="K29" s="25"/>
      <c r="L29" s="25"/>
    </row>
    <row r="30" spans="1:12" ht="15">
      <c r="A30" s="23" t="s">
        <v>55</v>
      </c>
      <c r="B30" s="24" t="s">
        <v>56</v>
      </c>
      <c r="C30" s="25"/>
      <c r="D30" s="25"/>
      <c r="E30" s="25"/>
      <c r="F30" s="25">
        <v>0.015023148148148148</v>
      </c>
      <c r="G30" s="25"/>
      <c r="H30" s="25"/>
      <c r="I30" s="25"/>
      <c r="J30" s="25">
        <v>0.017916666666666668</v>
      </c>
      <c r="K30" s="25"/>
      <c r="L30" s="25">
        <v>0.01664351851851852</v>
      </c>
    </row>
    <row r="31" spans="1:12" ht="15">
      <c r="A31" s="23" t="s">
        <v>42</v>
      </c>
      <c r="B31" s="24" t="s">
        <v>56</v>
      </c>
      <c r="C31" s="25"/>
      <c r="D31" s="25">
        <v>0.01721064814814815</v>
      </c>
      <c r="E31" s="25"/>
      <c r="F31" s="25">
        <v>0.015914351851851853</v>
      </c>
      <c r="G31" s="25">
        <v>0.017175925925925924</v>
      </c>
      <c r="H31" s="25">
        <v>0.0146875</v>
      </c>
      <c r="I31" s="25">
        <v>0.016967592592592593</v>
      </c>
      <c r="J31" s="25">
        <v>0.016944444444444443</v>
      </c>
      <c r="K31" s="25">
        <v>0.01664351851851852</v>
      </c>
      <c r="L31" s="25">
        <v>0.016342592592592593</v>
      </c>
    </row>
    <row r="32" spans="1:12" ht="15">
      <c r="A32" s="23" t="s">
        <v>12</v>
      </c>
      <c r="B32" s="24" t="s">
        <v>71</v>
      </c>
      <c r="C32" s="25"/>
      <c r="D32" s="25"/>
      <c r="E32" s="25"/>
      <c r="F32" s="25"/>
      <c r="G32" s="25"/>
      <c r="H32" s="25"/>
      <c r="I32" s="25"/>
      <c r="J32" s="25"/>
      <c r="K32" s="25">
        <v>0.02175925925925926</v>
      </c>
      <c r="L32" s="25"/>
    </row>
    <row r="33" spans="1:12" ht="15">
      <c r="A33" s="23" t="s">
        <v>42</v>
      </c>
      <c r="B33" s="24" t="s">
        <v>22</v>
      </c>
      <c r="C33" s="25"/>
      <c r="D33" s="25"/>
      <c r="E33" s="25"/>
      <c r="F33" s="25"/>
      <c r="G33" s="25"/>
      <c r="H33" s="25"/>
      <c r="I33" s="29">
        <v>0.01619212962962963</v>
      </c>
      <c r="J33" s="25"/>
      <c r="K33" s="25">
        <v>0.016319444444444445</v>
      </c>
      <c r="L33" s="25">
        <v>0.016261574074074074</v>
      </c>
    </row>
    <row r="34" spans="1:12" ht="15">
      <c r="A34" s="23" t="s">
        <v>57</v>
      </c>
      <c r="B34" s="24" t="s">
        <v>58</v>
      </c>
      <c r="C34" s="25"/>
      <c r="D34" s="25"/>
      <c r="E34" s="25"/>
      <c r="F34" s="25"/>
      <c r="G34" s="25"/>
      <c r="H34" s="25">
        <v>0.014224537037037037</v>
      </c>
      <c r="I34" s="25"/>
      <c r="J34" s="25">
        <v>0.016261574074074074</v>
      </c>
      <c r="K34" s="25">
        <v>0.01650462962962963</v>
      </c>
      <c r="L34" s="25">
        <v>0.01636574074074074</v>
      </c>
    </row>
    <row r="35" spans="1:12" ht="15">
      <c r="A35" s="23" t="s">
        <v>42</v>
      </c>
      <c r="B35" s="24" t="s">
        <v>72</v>
      </c>
      <c r="C35" s="25">
        <v>0.019270833333333334</v>
      </c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">
      <c r="A36" s="23" t="s">
        <v>55</v>
      </c>
      <c r="B36" s="24" t="s">
        <v>72</v>
      </c>
      <c r="C36" s="25">
        <v>0.01625</v>
      </c>
      <c r="D36" s="25">
        <v>0.015520833333333333</v>
      </c>
      <c r="E36" s="25">
        <v>0.015601851851851851</v>
      </c>
      <c r="F36" s="25">
        <v>0.015416666666666667</v>
      </c>
      <c r="G36" s="25">
        <v>0.017384259259259262</v>
      </c>
      <c r="H36" s="25">
        <v>0.016087962962962964</v>
      </c>
      <c r="I36" s="25">
        <v>0.017766203703703704</v>
      </c>
      <c r="J36" s="25">
        <v>0.018506944444444444</v>
      </c>
      <c r="K36" s="25">
        <v>0.018194444444444444</v>
      </c>
      <c r="L36" s="25">
        <v>0.01761574074074074</v>
      </c>
    </row>
    <row r="37" spans="1:12" ht="15">
      <c r="A37" s="23" t="s">
        <v>31</v>
      </c>
      <c r="B37" s="24" t="s">
        <v>73</v>
      </c>
      <c r="C37" s="25">
        <v>0.016828703703703703</v>
      </c>
      <c r="D37" s="25"/>
      <c r="E37" s="25"/>
      <c r="F37" s="25">
        <v>0.015509259259259257</v>
      </c>
      <c r="G37" s="25">
        <v>0.016550925925925924</v>
      </c>
      <c r="H37" s="25"/>
      <c r="I37" s="25"/>
      <c r="J37" s="25"/>
      <c r="K37" s="25"/>
      <c r="L37" s="25"/>
    </row>
    <row r="38" spans="1:12" ht="15">
      <c r="A38" s="23" t="s">
        <v>29</v>
      </c>
      <c r="B38" s="24" t="s">
        <v>59</v>
      </c>
      <c r="C38" s="25"/>
      <c r="D38" s="25"/>
      <c r="E38" s="25"/>
      <c r="F38" s="25"/>
      <c r="G38" s="25"/>
      <c r="H38" s="25"/>
      <c r="I38" s="25">
        <v>0.021840277777777778</v>
      </c>
      <c r="J38" s="25">
        <v>0.021145833333333332</v>
      </c>
      <c r="K38" s="25">
        <v>0.02179398148148148</v>
      </c>
      <c r="L38" s="25"/>
    </row>
    <row r="39" spans="1:12" ht="15">
      <c r="A39" s="23" t="s">
        <v>42</v>
      </c>
      <c r="B39" s="24" t="s">
        <v>74</v>
      </c>
      <c r="C39" s="25"/>
      <c r="D39" s="25"/>
      <c r="E39" s="25"/>
      <c r="F39" s="25"/>
      <c r="G39" s="25"/>
      <c r="H39" s="25"/>
      <c r="I39" s="25">
        <v>0.01815972222222222</v>
      </c>
      <c r="J39" s="25"/>
      <c r="K39" s="25"/>
      <c r="L39" s="25"/>
    </row>
    <row r="40" spans="1:12" ht="15">
      <c r="A40" s="23" t="s">
        <v>16</v>
      </c>
      <c r="B40" s="24" t="s">
        <v>60</v>
      </c>
      <c r="C40" s="25"/>
      <c r="D40" s="25"/>
      <c r="E40" s="25"/>
      <c r="F40" s="25"/>
      <c r="G40" s="25">
        <v>0.014282407407407409</v>
      </c>
      <c r="H40" s="25"/>
      <c r="I40" s="25">
        <v>0.016574074074074074</v>
      </c>
      <c r="J40" s="25"/>
      <c r="K40" s="25">
        <v>0.01650462962962963</v>
      </c>
      <c r="L40" s="25">
        <v>0.0169212962962963</v>
      </c>
    </row>
    <row r="41" spans="1:12" ht="15">
      <c r="A41" s="23" t="s">
        <v>55</v>
      </c>
      <c r="B41" s="24" t="s">
        <v>84</v>
      </c>
      <c r="C41" s="25">
        <v>0.019918981481481482</v>
      </c>
      <c r="D41" s="25">
        <v>0.018599537037037036</v>
      </c>
      <c r="E41" s="25">
        <v>0.019791666666666666</v>
      </c>
      <c r="F41" s="25">
        <v>0.019502314814814816</v>
      </c>
      <c r="G41" s="25">
        <v>0.019618055555555555</v>
      </c>
      <c r="H41" s="25">
        <v>0.019386574074074073</v>
      </c>
      <c r="I41" s="25">
        <v>0.021168981481481483</v>
      </c>
      <c r="J41" s="25"/>
      <c r="K41" s="25"/>
      <c r="L41" s="25"/>
    </row>
    <row r="42" spans="1:12" ht="15">
      <c r="A42" s="23" t="s">
        <v>12</v>
      </c>
      <c r="B42" s="24" t="s">
        <v>75</v>
      </c>
      <c r="C42" s="25"/>
      <c r="D42" s="25"/>
      <c r="E42" s="25"/>
      <c r="F42" s="25"/>
      <c r="G42" s="25">
        <v>0.015636574074074074</v>
      </c>
      <c r="H42" s="25"/>
      <c r="I42" s="25">
        <v>0.01681712962962963</v>
      </c>
      <c r="J42" s="25">
        <v>0.016620370370370372</v>
      </c>
      <c r="K42" s="25">
        <v>0.016979166666666667</v>
      </c>
      <c r="L42" s="25"/>
    </row>
    <row r="43" spans="1:12" ht="15">
      <c r="A43" s="23" t="s">
        <v>12</v>
      </c>
      <c r="B43" s="24" t="s">
        <v>76</v>
      </c>
      <c r="C43" s="25"/>
      <c r="D43" s="25"/>
      <c r="E43" s="25"/>
      <c r="F43" s="25"/>
      <c r="G43" s="25"/>
      <c r="H43" s="25">
        <v>0.02113425925925926</v>
      </c>
      <c r="I43" s="25"/>
      <c r="J43" s="25"/>
      <c r="K43" s="25"/>
      <c r="L43" s="25"/>
    </row>
    <row r="44" spans="1:12" ht="15">
      <c r="A44" s="23" t="s">
        <v>12</v>
      </c>
      <c r="B44" s="24" t="s">
        <v>26</v>
      </c>
      <c r="C44" s="25">
        <v>0.017534722222222222</v>
      </c>
      <c r="D44" s="25">
        <v>0.016805555555555556</v>
      </c>
      <c r="E44" s="25">
        <v>0.01664351851851852</v>
      </c>
      <c r="F44" s="25">
        <v>0.015787037037037037</v>
      </c>
      <c r="G44" s="25">
        <v>0.01611111111111111</v>
      </c>
      <c r="H44" s="25">
        <v>0.01568287037037037</v>
      </c>
      <c r="I44" s="25">
        <v>0.017557870370370373</v>
      </c>
      <c r="J44" s="25">
        <v>0.01832175925925926</v>
      </c>
      <c r="K44" s="25">
        <v>0.018194444444444444</v>
      </c>
      <c r="L44" s="25"/>
    </row>
    <row r="45" spans="1:12" ht="15">
      <c r="A45" s="23" t="s">
        <v>42</v>
      </c>
      <c r="B45" s="24" t="s">
        <v>28</v>
      </c>
      <c r="C45" s="25"/>
      <c r="D45" s="25"/>
      <c r="E45" s="25"/>
      <c r="F45" s="25"/>
      <c r="G45" s="25"/>
      <c r="H45" s="25"/>
      <c r="I45" s="25"/>
      <c r="J45" s="25"/>
      <c r="K45" s="25">
        <v>0.022673611111111113</v>
      </c>
      <c r="L45" s="25">
        <v>0.02170138888888889</v>
      </c>
    </row>
    <row r="46" spans="1:12" ht="15">
      <c r="A46" s="23" t="s">
        <v>16</v>
      </c>
      <c r="B46" s="24" t="s">
        <v>28</v>
      </c>
      <c r="C46" s="25"/>
      <c r="D46" s="25"/>
      <c r="E46" s="25"/>
      <c r="F46" s="25"/>
      <c r="G46" s="25">
        <v>0.015717592592592592</v>
      </c>
      <c r="H46" s="25"/>
      <c r="I46" s="25"/>
      <c r="J46" s="25"/>
      <c r="K46" s="25">
        <v>0.018831018518518518</v>
      </c>
      <c r="L46" s="25">
        <v>0.01716435185185185</v>
      </c>
    </row>
    <row r="47" spans="1:12" ht="15">
      <c r="A47" s="23" t="s">
        <v>27</v>
      </c>
      <c r="B47" s="24" t="s">
        <v>28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>
      <c r="A48" s="23" t="s">
        <v>12</v>
      </c>
      <c r="B48" s="24" t="s">
        <v>77</v>
      </c>
      <c r="C48" s="25"/>
      <c r="D48" s="25"/>
      <c r="E48" s="25"/>
      <c r="F48" s="25"/>
      <c r="G48" s="25"/>
      <c r="H48" s="25">
        <v>0.016701388888888887</v>
      </c>
      <c r="I48" s="25"/>
      <c r="J48" s="25"/>
      <c r="K48" s="25">
        <v>0.01741898148148148</v>
      </c>
      <c r="L48" s="25">
        <v>0.01671296296296296</v>
      </c>
    </row>
    <row r="49" spans="1:12" ht="15">
      <c r="A49" s="23" t="s">
        <v>42</v>
      </c>
      <c r="B49" s="24" t="s">
        <v>63</v>
      </c>
      <c r="C49" s="25">
        <v>0.01678240740740741</v>
      </c>
      <c r="D49" s="25">
        <v>0.017060185185185185</v>
      </c>
      <c r="E49" s="25">
        <v>0.015914351851851853</v>
      </c>
      <c r="F49" s="25"/>
      <c r="G49" s="25"/>
      <c r="H49" s="25">
        <v>0.01599537037037037</v>
      </c>
      <c r="I49" s="25">
        <v>0.01792824074074074</v>
      </c>
      <c r="J49" s="25">
        <v>0.017870370370370373</v>
      </c>
      <c r="K49" s="25">
        <v>0.018506944444444444</v>
      </c>
      <c r="L49" s="25">
        <v>0.017557870370370373</v>
      </c>
    </row>
    <row r="50" spans="1:12" ht="15">
      <c r="A50" s="23" t="s">
        <v>12</v>
      </c>
      <c r="B50" s="24" t="s">
        <v>78</v>
      </c>
      <c r="C50" s="25"/>
      <c r="D50" s="25"/>
      <c r="E50" s="25"/>
      <c r="F50" s="25"/>
      <c r="G50" s="25"/>
      <c r="H50" s="25"/>
      <c r="I50" s="25">
        <v>0.022523148148148143</v>
      </c>
      <c r="J50" s="25"/>
      <c r="K50" s="25"/>
      <c r="L50" s="25"/>
    </row>
    <row r="51" spans="1:12" ht="15">
      <c r="A51" s="23" t="s">
        <v>55</v>
      </c>
      <c r="B51" s="24" t="s">
        <v>78</v>
      </c>
      <c r="C51" s="25"/>
      <c r="D51" s="25"/>
      <c r="E51" s="25"/>
      <c r="F51" s="25"/>
      <c r="G51" s="25"/>
      <c r="H51" s="25">
        <v>0.017326388888888888</v>
      </c>
      <c r="I51" s="25"/>
      <c r="J51" s="25"/>
      <c r="K51" s="25"/>
      <c r="L51" s="25"/>
    </row>
    <row r="52" spans="1:12" ht="15">
      <c r="A52" s="23" t="s">
        <v>57</v>
      </c>
      <c r="B52" s="24" t="s">
        <v>41</v>
      </c>
      <c r="C52" s="25"/>
      <c r="D52" s="25"/>
      <c r="E52" s="25"/>
      <c r="F52" s="25">
        <v>0.019976851851851853</v>
      </c>
      <c r="G52" s="25">
        <v>0.020682870370370372</v>
      </c>
      <c r="H52" s="25"/>
      <c r="I52" s="25"/>
      <c r="J52" s="25"/>
      <c r="K52" s="25"/>
      <c r="L52" s="25"/>
    </row>
    <row r="53" spans="1:12" ht="15">
      <c r="A53" s="23" t="s">
        <v>19</v>
      </c>
      <c r="B53" s="24" t="s">
        <v>64</v>
      </c>
      <c r="C53" s="25"/>
      <c r="D53" s="25"/>
      <c r="E53" s="25"/>
      <c r="F53" s="25"/>
      <c r="G53" s="25"/>
      <c r="H53" s="25"/>
      <c r="I53" s="25">
        <v>0.016273148148148148</v>
      </c>
      <c r="J53" s="25"/>
      <c r="K53" s="25"/>
      <c r="L53" s="25"/>
    </row>
    <row r="54" spans="1:12" ht="15">
      <c r="A54" s="23" t="s">
        <v>35</v>
      </c>
      <c r="B54" s="24" t="s">
        <v>36</v>
      </c>
      <c r="C54" s="25"/>
      <c r="D54" s="25">
        <v>0.015381944444444443</v>
      </c>
      <c r="E54" s="25"/>
      <c r="F54" s="25"/>
      <c r="G54" s="25">
        <v>0.015069444444444443</v>
      </c>
      <c r="H54" s="25">
        <v>0.014675925925925926</v>
      </c>
      <c r="I54" s="25"/>
      <c r="J54" s="25"/>
      <c r="K54" s="25"/>
      <c r="L54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9.710937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86</v>
      </c>
      <c r="C2" s="1"/>
      <c r="D2" s="1"/>
      <c r="E2" s="1"/>
      <c r="F2" s="2"/>
      <c r="G2" s="3">
        <v>44086</v>
      </c>
      <c r="H2" s="3"/>
    </row>
    <row r="3" spans="1:8" ht="15.75">
      <c r="A3" s="12"/>
      <c r="B3" s="4"/>
      <c r="C3" s="4" t="s">
        <v>258</v>
      </c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7" t="s">
        <v>138</v>
      </c>
      <c r="C6" s="13">
        <v>0</v>
      </c>
      <c r="D6" s="14">
        <f>+$C$32</f>
        <v>0.009375</v>
      </c>
      <c r="E6" s="15">
        <v>0.02460648148148148</v>
      </c>
      <c r="F6" s="10">
        <f>IF(E6&lt;&gt;"DNF",IF(E6&lt;&gt;"DNR",IF(E6,+E6-D6,""),"-"),"-")</f>
        <v>0.01523148148148148</v>
      </c>
      <c r="G6" s="16">
        <v>4</v>
      </c>
      <c r="H6" s="16">
        <v>1</v>
      </c>
    </row>
    <row r="7" spans="1:8" ht="15.75">
      <c r="A7" s="12"/>
      <c r="B7" s="7"/>
      <c r="C7" s="10"/>
      <c r="D7" s="14"/>
      <c r="E7" s="14"/>
      <c r="F7" s="10"/>
      <c r="G7" s="16"/>
      <c r="H7" s="16"/>
    </row>
    <row r="8" spans="1:8" ht="15.75">
      <c r="A8" s="12"/>
      <c r="B8" s="9" t="s">
        <v>207</v>
      </c>
      <c r="C8" s="10">
        <v>0.0002893518518518519</v>
      </c>
      <c r="D8" s="14">
        <f>IF(C8,+$D$6-C8,"")</f>
        <v>0.009085648148148148</v>
      </c>
      <c r="E8" s="14">
        <v>0.02449074074074074</v>
      </c>
      <c r="F8" s="10">
        <f>IF(E8&lt;&gt;"DNF",IF(E8&lt;&gt;"DNR",IF(E8,+E8-D8,""),"-"),"-")</f>
        <v>0.015405092592592592</v>
      </c>
      <c r="G8" s="16">
        <v>3</v>
      </c>
      <c r="H8" s="16">
        <v>2</v>
      </c>
    </row>
    <row r="9" spans="1:8" ht="15.75">
      <c r="A9" s="12"/>
      <c r="B9" s="7"/>
      <c r="C9" s="10"/>
      <c r="D9" s="14"/>
      <c r="E9" s="14"/>
      <c r="F9" s="10"/>
      <c r="G9" s="16"/>
      <c r="H9" s="16"/>
    </row>
    <row r="10" spans="1:8" ht="15.75">
      <c r="A10" s="12"/>
      <c r="B10" s="7" t="s">
        <v>284</v>
      </c>
      <c r="C10" s="10">
        <v>0.0011574074074074073</v>
      </c>
      <c r="D10" s="14">
        <f>IF(C10,+$D$6-C10,"")</f>
        <v>0.008217592592592592</v>
      </c>
      <c r="E10" s="14">
        <v>0.024328703703703703</v>
      </c>
      <c r="F10" s="10">
        <f>IF(E10&lt;&gt;"DNF",IF(E10&lt;&gt;"DNR",IF(E10,+E10-D10,""),"-"),"-")</f>
        <v>0.01611111111111111</v>
      </c>
      <c r="G10" s="16">
        <v>2</v>
      </c>
      <c r="H10" s="16">
        <v>3</v>
      </c>
    </row>
    <row r="11" spans="1:8" ht="15.75">
      <c r="A11" s="12"/>
      <c r="B11" s="7"/>
      <c r="C11" s="10"/>
      <c r="D11" s="14"/>
      <c r="E11" s="14"/>
      <c r="F11" s="10"/>
      <c r="G11" s="16"/>
      <c r="H11" s="16"/>
    </row>
    <row r="12" spans="1:8" ht="15.75">
      <c r="A12" s="12"/>
      <c r="B12" s="9" t="s">
        <v>185</v>
      </c>
      <c r="C12" s="10">
        <v>0.0018518518518518517</v>
      </c>
      <c r="D12" s="14">
        <f>IF(C12,+$D$6-C12,"")</f>
        <v>0.007523148148148148</v>
      </c>
      <c r="E12" s="14" t="s">
        <v>234</v>
      </c>
      <c r="F12" s="10" t="str">
        <f>IF(E12&lt;&gt;"DNF",IF(E12&lt;&gt;"DNR",IF(E12,+E12-D12,""),"-"),"-")</f>
        <v>-</v>
      </c>
      <c r="G12" s="16" t="s">
        <v>235</v>
      </c>
      <c r="H12" s="16" t="s">
        <v>235</v>
      </c>
    </row>
    <row r="13" spans="1:8" ht="15.75">
      <c r="A13" s="12"/>
      <c r="B13" s="7"/>
      <c r="C13" s="10"/>
      <c r="D13" s="14"/>
      <c r="E13" s="14"/>
      <c r="F13" s="10"/>
      <c r="G13" s="16"/>
      <c r="H13" s="16"/>
    </row>
    <row r="14" spans="1:8" ht="15.75">
      <c r="A14" s="12"/>
      <c r="B14" s="7" t="s">
        <v>81</v>
      </c>
      <c r="C14" s="10">
        <v>0.0024305555555555556</v>
      </c>
      <c r="D14" s="14">
        <f>IF(C14,+$D$6-C14,"")</f>
        <v>0.006944444444444444</v>
      </c>
      <c r="E14" s="14">
        <v>0.025358796296296296</v>
      </c>
      <c r="F14" s="10">
        <f>IF(E14&lt;&gt;"DNF",IF(E14&lt;&gt;"DNR",IF(E14,+E14-D14,""),"-"),"-")</f>
        <v>0.018414351851851852</v>
      </c>
      <c r="G14" s="16">
        <v>6</v>
      </c>
      <c r="H14" s="16">
        <v>4</v>
      </c>
    </row>
    <row r="15" spans="1:8" ht="15.75">
      <c r="A15" s="12"/>
      <c r="B15" s="7"/>
      <c r="C15" s="10"/>
      <c r="D15" s="14"/>
      <c r="E15" s="14"/>
      <c r="F15" s="10"/>
      <c r="G15" s="16"/>
      <c r="H15" s="16"/>
    </row>
    <row r="16" spans="1:8" ht="15.75">
      <c r="A16" s="12"/>
      <c r="B16" s="7" t="s">
        <v>285</v>
      </c>
      <c r="C16" s="10">
        <v>0.0026041666666666665</v>
      </c>
      <c r="D16" s="14">
        <f>IF(C16,+$D$6-C16,"")</f>
        <v>0.0067708333333333336</v>
      </c>
      <c r="E16" s="14">
        <v>0.026053240740740738</v>
      </c>
      <c r="F16" s="10">
        <f>IF(E16&lt;&gt;"DNF",IF(E16&lt;&gt;"DNR",IF(E16,+E16-D16,""),"-"),"-")</f>
        <v>0.019282407407407404</v>
      </c>
      <c r="G16" s="16">
        <v>7</v>
      </c>
      <c r="H16" s="16">
        <v>5</v>
      </c>
    </row>
    <row r="17" spans="1:8" ht="15.75">
      <c r="A17" s="12"/>
      <c r="B17" s="7"/>
      <c r="C17" s="10"/>
      <c r="D17" s="14"/>
      <c r="E17" s="14"/>
      <c r="F17" s="10"/>
      <c r="G17" s="16"/>
      <c r="H17" s="16"/>
    </row>
    <row r="18" spans="1:8" ht="15.75">
      <c r="A18" s="12"/>
      <c r="B18" s="7" t="s">
        <v>238</v>
      </c>
      <c r="C18" s="10">
        <v>0.002777777777777778</v>
      </c>
      <c r="D18" s="14">
        <f>IF(C18,+$D$6-C18,"")</f>
        <v>0.006597222222222221</v>
      </c>
      <c r="E18" s="14">
        <v>0.02693287037037037</v>
      </c>
      <c r="F18" s="10">
        <f>IF(E18&lt;&gt;"DNF",IF(E18&lt;&gt;"DNR",IF(E18,+E18-D18,""),"-"),"-")</f>
        <v>0.02033564814814815</v>
      </c>
      <c r="G18" s="16">
        <v>10</v>
      </c>
      <c r="H18" s="16">
        <v>6</v>
      </c>
    </row>
    <row r="19" spans="1:8" ht="15.75">
      <c r="A19" s="12"/>
      <c r="B19" s="7"/>
      <c r="C19" s="10"/>
      <c r="D19" s="14"/>
      <c r="E19" s="14"/>
      <c r="F19" s="10"/>
      <c r="G19" s="16"/>
      <c r="H19" s="16"/>
    </row>
    <row r="20" spans="1:8" ht="15.75">
      <c r="A20" s="12"/>
      <c r="B20" s="9" t="s">
        <v>158</v>
      </c>
      <c r="C20" s="10">
        <v>0.00462962962962963</v>
      </c>
      <c r="D20" s="14">
        <f>IF(C20,+$D$6-C20,"")</f>
        <v>0.004745370370370369</v>
      </c>
      <c r="E20" s="14">
        <v>0.02625</v>
      </c>
      <c r="F20" s="10">
        <f>IF(E20&lt;&gt;"DNF",IF(E20&lt;&gt;"DNR",IF(E20,+E20-D20,""),"-"),"-")</f>
        <v>0.02150462962962963</v>
      </c>
      <c r="G20" s="16">
        <v>8</v>
      </c>
      <c r="H20" s="16">
        <v>8</v>
      </c>
    </row>
    <row r="21" spans="1:8" ht="15.75">
      <c r="A21" s="12"/>
      <c r="B21" s="7"/>
      <c r="C21" s="10"/>
      <c r="D21" s="14"/>
      <c r="E21" s="14"/>
      <c r="F21" s="10"/>
      <c r="G21" s="16"/>
      <c r="H21" s="16"/>
    </row>
    <row r="22" spans="1:8" ht="15.75">
      <c r="A22" s="12"/>
      <c r="B22" s="7" t="s">
        <v>286</v>
      </c>
      <c r="C22" s="10">
        <v>0.006597222222222222</v>
      </c>
      <c r="D22" s="14">
        <f>IF(C22,+$D$6-C22,"")</f>
        <v>0.0027777777777777775</v>
      </c>
      <c r="E22" s="14">
        <v>0.025208333333333333</v>
      </c>
      <c r="F22" s="10">
        <f>IF(E22&lt;&gt;"DNF",IF(E22&lt;&gt;"DNR",IF(E22,+E22-D22,""),"-"),"-")</f>
        <v>0.022430555555555554</v>
      </c>
      <c r="G22" s="16">
        <v>5</v>
      </c>
      <c r="H22" s="16">
        <v>9</v>
      </c>
    </row>
    <row r="23" spans="1:8" ht="15.75">
      <c r="A23" s="12"/>
      <c r="B23" s="7"/>
      <c r="C23" s="10"/>
      <c r="D23" s="14"/>
      <c r="E23" s="14"/>
      <c r="F23" s="10"/>
      <c r="G23" s="16"/>
      <c r="H23" s="16"/>
    </row>
    <row r="24" spans="1:8" ht="15.75">
      <c r="A24" s="12"/>
      <c r="B24" s="7" t="s">
        <v>287</v>
      </c>
      <c r="C24" s="10">
        <v>0.006828703703703704</v>
      </c>
      <c r="D24" s="14">
        <f>IF(C24,+$D$6-C24,"")</f>
        <v>0.0025462962962962956</v>
      </c>
      <c r="E24" s="14">
        <v>0.02702546296296296</v>
      </c>
      <c r="F24" s="10">
        <f>IF(E24&lt;&gt;"DNF",IF(E24&lt;&gt;"DNR",IF(E24,+E24-D24,""),"-"),"-")</f>
        <v>0.024479166666666663</v>
      </c>
      <c r="G24" s="16">
        <v>11</v>
      </c>
      <c r="H24" s="16">
        <v>10</v>
      </c>
    </row>
    <row r="25" spans="1:8" ht="15.75">
      <c r="A25" s="12"/>
      <c r="B25" s="7"/>
      <c r="C25" s="10"/>
      <c r="D25" s="14"/>
      <c r="E25" s="14"/>
      <c r="F25" s="10"/>
      <c r="G25" s="16"/>
      <c r="H25" s="16"/>
    </row>
    <row r="26" spans="1:8" ht="15.75">
      <c r="A26" s="12"/>
      <c r="B26" s="9" t="s">
        <v>80</v>
      </c>
      <c r="C26" s="10">
        <v>0.006828703703703704</v>
      </c>
      <c r="D26" s="14">
        <f>IF(C26,+$D$6-C26,"")</f>
        <v>0.0025462962962962956</v>
      </c>
      <c r="E26" s="14">
        <v>0.023668981481481485</v>
      </c>
      <c r="F26" s="10">
        <f>IF(E26&lt;&gt;"DNF",IF(E26&lt;&gt;"DNR",IF(E26,+E26-D26,""),"-"),"-")</f>
        <v>0.02112268518518519</v>
      </c>
      <c r="G26" s="16">
        <v>1</v>
      </c>
      <c r="H26" s="16">
        <v>7</v>
      </c>
    </row>
    <row r="27" spans="1:8" ht="15.75">
      <c r="A27" s="12"/>
      <c r="B27" s="9"/>
      <c r="C27" s="10"/>
      <c r="D27" s="14"/>
      <c r="E27" s="14"/>
      <c r="F27" s="10"/>
      <c r="G27" s="16"/>
      <c r="H27" s="16"/>
    </row>
    <row r="28" spans="1:8" ht="15.75">
      <c r="A28" s="12"/>
      <c r="B28" s="9" t="s">
        <v>239</v>
      </c>
      <c r="C28" s="10">
        <v>0.008449074074074074</v>
      </c>
      <c r="D28" s="14">
        <f>IF(C28,+$D$6-C28,"")</f>
        <v>0.0009259259259259255</v>
      </c>
      <c r="E28" s="14">
        <v>0.026689814814814816</v>
      </c>
      <c r="F28" s="10">
        <f>IF(E28&lt;&gt;"DNF",IF(E28&lt;&gt;"DNR",IF(E28,+E28-D28,""),"-"),"-")</f>
        <v>0.02576388888888889</v>
      </c>
      <c r="G28" s="16">
        <v>9</v>
      </c>
      <c r="H28" s="16">
        <v>11</v>
      </c>
    </row>
    <row r="29" spans="1:8" ht="15.75">
      <c r="A29" s="12"/>
      <c r="B29" s="9"/>
      <c r="C29" s="10"/>
      <c r="D29" s="14"/>
      <c r="E29" s="10"/>
      <c r="F29" s="10"/>
      <c r="G29" s="16"/>
      <c r="H29" s="16"/>
    </row>
    <row r="30" spans="1:8" ht="15.75">
      <c r="A30" s="12"/>
      <c r="B30" s="9" t="s">
        <v>208</v>
      </c>
      <c r="C30" s="10">
        <v>0.008796296296296297</v>
      </c>
      <c r="D30" s="14">
        <f>IF(C30,+$D$6-C30,"")</f>
        <v>0.0005787037037037028</v>
      </c>
      <c r="E30" s="14">
        <v>0.03050925925925926</v>
      </c>
      <c r="F30" s="10">
        <f>IF(E30&lt;&gt;"DNF",IF(E30&lt;&gt;"DNR",IF(E30,+E30-D30,""),"-"),"-")</f>
        <v>0.029930555555555557</v>
      </c>
      <c r="G30" s="16">
        <v>12</v>
      </c>
      <c r="H30" s="16">
        <v>12</v>
      </c>
    </row>
    <row r="31" spans="1:8" ht="15.75">
      <c r="A31" s="12"/>
      <c r="B31" s="9"/>
      <c r="C31" s="10"/>
      <c r="D31" s="14"/>
      <c r="E31" s="10"/>
      <c r="F31" s="10"/>
      <c r="G31" s="11"/>
      <c r="H31" s="11"/>
    </row>
    <row r="32" spans="1:8" ht="15.75">
      <c r="A32" s="12"/>
      <c r="B32" s="9" t="s">
        <v>82</v>
      </c>
      <c r="C32" s="10">
        <v>0.009375</v>
      </c>
      <c r="D32" s="14">
        <f>IF(C32,+$D$6-C32,"")</f>
        <v>0</v>
      </c>
      <c r="E32" s="14" t="s">
        <v>234</v>
      </c>
      <c r="F32" s="10" t="str">
        <f>IF(E32&lt;&gt;"DNF",IF(E32&lt;&gt;"DNR",IF(E32,+E32-D32,""),"-"),"-")</f>
        <v>-</v>
      </c>
      <c r="G32" s="16" t="s">
        <v>235</v>
      </c>
      <c r="H32" s="16" t="s">
        <v>235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C6" sqref="C6"/>
    </sheetView>
  </sheetViews>
  <sheetFormatPr defaultColWidth="9.140625" defaultRowHeight="12.75"/>
  <cols>
    <col min="1" max="1" width="9.140625" style="17" customWidth="1"/>
    <col min="2" max="2" width="26.7109375" style="17" customWidth="1"/>
    <col min="3" max="3" width="10.8515625" style="17" bestFit="1" customWidth="1"/>
    <col min="4" max="5" width="10.8515625" style="17" customWidth="1"/>
    <col min="6" max="6" width="10.28125" style="17" customWidth="1"/>
    <col min="7" max="7" width="15.7109375" style="17" bestFit="1" customWidth="1"/>
    <col min="8" max="8" width="11.57421875" style="17" customWidth="1"/>
    <col min="9" max="10" width="9.140625" style="17" customWidth="1"/>
    <col min="11" max="11" width="10.28125" style="17" customWidth="1"/>
    <col min="12" max="16384" width="9.140625" style="17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227</v>
      </c>
      <c r="C2" s="1"/>
      <c r="D2" s="1"/>
      <c r="E2" s="1"/>
      <c r="F2" s="2"/>
      <c r="G2" s="3">
        <f>+MEN!G2</f>
        <v>44086</v>
      </c>
      <c r="H2" s="3"/>
    </row>
    <row r="3" spans="1:8" ht="15.75">
      <c r="A3" s="12"/>
      <c r="B3" s="4"/>
      <c r="C3" s="4" t="s">
        <v>258</v>
      </c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9" t="s">
        <v>203</v>
      </c>
      <c r="C6" s="10">
        <v>0</v>
      </c>
      <c r="D6" s="10">
        <f>+C32</f>
        <v>0.011458333333333334</v>
      </c>
      <c r="E6" s="10">
        <v>0.02652777777777778</v>
      </c>
      <c r="F6" s="10">
        <f>IF(E6&lt;&gt;"DNR",IF(E6,+E6-D6,""),"-")</f>
        <v>0.015069444444444444</v>
      </c>
      <c r="G6" s="11">
        <v>2</v>
      </c>
      <c r="H6" s="11">
        <v>1</v>
      </c>
    </row>
    <row r="7" spans="1:8" ht="15.75">
      <c r="A7" s="12"/>
      <c r="B7" s="9"/>
      <c r="C7" s="10"/>
      <c r="D7" s="10"/>
      <c r="E7" s="10"/>
      <c r="F7" s="10"/>
      <c r="G7" s="11"/>
      <c r="H7" s="11"/>
    </row>
    <row r="8" spans="1:8" ht="15.75">
      <c r="A8" s="12"/>
      <c r="B8" s="9" t="s">
        <v>278</v>
      </c>
      <c r="C8" s="10">
        <v>0</v>
      </c>
      <c r="D8" s="10">
        <f>+$D$6-C8</f>
        <v>0.011458333333333334</v>
      </c>
      <c r="E8" s="10">
        <v>0.027997685185185184</v>
      </c>
      <c r="F8" s="10">
        <f>IF(E8&lt;&gt;"DNR",IF(E8,+E8-D8,""),"-")</f>
        <v>0.01653935185185185</v>
      </c>
      <c r="G8" s="11">
        <v>7</v>
      </c>
      <c r="H8" s="11">
        <v>2</v>
      </c>
    </row>
    <row r="9" spans="1:8" ht="15.75">
      <c r="A9" s="12"/>
      <c r="B9" s="9"/>
      <c r="C9" s="10"/>
      <c r="D9" s="10"/>
      <c r="E9" s="10"/>
      <c r="F9" s="10"/>
      <c r="G9" s="11"/>
      <c r="H9" s="11"/>
    </row>
    <row r="10" spans="1:8" ht="15.75">
      <c r="A10" s="12"/>
      <c r="B10" s="9" t="s">
        <v>204</v>
      </c>
      <c r="C10" s="10">
        <v>0.0011574074074074073</v>
      </c>
      <c r="D10" s="10">
        <f>+$D$6-C10</f>
        <v>0.010300925925925927</v>
      </c>
      <c r="E10" s="10">
        <v>0.03199074074074074</v>
      </c>
      <c r="F10" s="10">
        <f>IF(E10&lt;&gt;"DNR",IF(E10,+E10-D10,""),"-")</f>
        <v>0.021689814814814815</v>
      </c>
      <c r="G10" s="11">
        <v>13</v>
      </c>
      <c r="H10" s="11">
        <v>6</v>
      </c>
    </row>
    <row r="11" spans="1:8" ht="15.75">
      <c r="A11" s="12"/>
      <c r="B11" s="9"/>
      <c r="C11" s="10"/>
      <c r="D11" s="10"/>
      <c r="E11" s="10"/>
      <c r="F11" s="10"/>
      <c r="G11" s="11"/>
      <c r="H11" s="11"/>
    </row>
    <row r="12" spans="1:8" ht="15.75">
      <c r="A12" s="12"/>
      <c r="B12" s="9" t="s">
        <v>205</v>
      </c>
      <c r="C12" s="10">
        <v>0.0016203703703703703</v>
      </c>
      <c r="D12" s="10">
        <f>+$D$6-C12</f>
        <v>0.009837962962962963</v>
      </c>
      <c r="E12" s="10">
        <v>0.029618055555555554</v>
      </c>
      <c r="F12" s="10">
        <f>IF(E12&lt;&gt;"DNR",IF(E12,+E12-D12,""),"-")</f>
        <v>0.019780092592592592</v>
      </c>
      <c r="G12" s="11">
        <v>10</v>
      </c>
      <c r="H12" s="11">
        <v>4</v>
      </c>
    </row>
    <row r="13" spans="1:11" ht="15.75">
      <c r="A13" s="12"/>
      <c r="B13" s="9"/>
      <c r="C13" s="10"/>
      <c r="D13" s="10"/>
      <c r="E13" s="10"/>
      <c r="F13" s="10"/>
      <c r="G13" s="11"/>
      <c r="H13" s="11"/>
      <c r="I13" s="36"/>
      <c r="J13" s="36"/>
      <c r="K13" s="36"/>
    </row>
    <row r="14" spans="1:11" ht="15.75">
      <c r="A14" s="12"/>
      <c r="B14" s="9" t="s">
        <v>279</v>
      </c>
      <c r="C14" s="10">
        <v>0.0031249999999999997</v>
      </c>
      <c r="D14" s="10">
        <f>+$D$6-C14</f>
        <v>0.008333333333333335</v>
      </c>
      <c r="E14" s="10" t="s">
        <v>234</v>
      </c>
      <c r="F14" s="10" t="str">
        <f>IF(E14&lt;&gt;"DNR",IF(E14,+E14-D14,""),"-")</f>
        <v>-</v>
      </c>
      <c r="G14" s="11" t="s">
        <v>235</v>
      </c>
      <c r="H14" s="11" t="s">
        <v>235</v>
      </c>
      <c r="I14" s="36"/>
      <c r="J14" s="36"/>
      <c r="K14" s="36"/>
    </row>
    <row r="15" spans="1:11" ht="15.75">
      <c r="A15" s="12"/>
      <c r="B15" s="9"/>
      <c r="C15" s="10"/>
      <c r="D15" s="10"/>
      <c r="E15" s="10"/>
      <c r="F15" s="10"/>
      <c r="G15" s="11"/>
      <c r="H15" s="11"/>
      <c r="I15" s="36"/>
      <c r="J15" s="36"/>
      <c r="K15" s="36"/>
    </row>
    <row r="16" spans="1:8" ht="15.75">
      <c r="A16" s="12"/>
      <c r="B16" s="35" t="s">
        <v>236</v>
      </c>
      <c r="C16" s="10">
        <v>0.003356481481481481</v>
      </c>
      <c r="D16" s="10">
        <f>+$D$6-C16</f>
        <v>0.008101851851851853</v>
      </c>
      <c r="E16" s="10">
        <v>0.02766203703703704</v>
      </c>
      <c r="F16" s="10">
        <f>IF(E16&lt;&gt;"DNR",IF(E16,+E16-D16,""),"-")</f>
        <v>0.019560185185185187</v>
      </c>
      <c r="G16" s="11">
        <v>4</v>
      </c>
      <c r="H16" s="11">
        <v>3</v>
      </c>
    </row>
    <row r="17" spans="1:8" ht="15.75">
      <c r="A17" s="12"/>
      <c r="B17" s="9"/>
      <c r="C17" s="10"/>
      <c r="D17" s="10"/>
      <c r="E17" s="10"/>
      <c r="F17" s="10"/>
      <c r="G17" s="11"/>
      <c r="H17" s="11"/>
    </row>
    <row r="18" spans="1:8" ht="15.75">
      <c r="A18" s="12"/>
      <c r="B18" s="9" t="s">
        <v>181</v>
      </c>
      <c r="C18" s="10">
        <v>0.004050925925925926</v>
      </c>
      <c r="D18" s="10">
        <f>+$D$6-C18</f>
        <v>0.0074074074074074086</v>
      </c>
      <c r="E18" s="10">
        <v>0.027488425925925927</v>
      </c>
      <c r="F18" s="10">
        <f>IF(E18&lt;&gt;"DNR",IF(E18,+E18-D18,""),"-")</f>
        <v>0.02008101851851852</v>
      </c>
      <c r="G18" s="11">
        <v>3</v>
      </c>
      <c r="H18" s="11">
        <v>5</v>
      </c>
    </row>
    <row r="19" spans="1:8" ht="15.75">
      <c r="A19" s="12"/>
      <c r="B19" s="9"/>
      <c r="C19" s="10"/>
      <c r="D19" s="10"/>
      <c r="E19" s="10"/>
      <c r="F19" s="10"/>
      <c r="G19" s="11"/>
      <c r="H19" s="11"/>
    </row>
    <row r="20" spans="1:8" ht="15.75">
      <c r="A20" s="12"/>
      <c r="B20" s="9" t="s">
        <v>139</v>
      </c>
      <c r="C20" s="10">
        <v>0.005902777777777778</v>
      </c>
      <c r="D20" s="10">
        <f>+$D$6-C20</f>
        <v>0.005555555555555557</v>
      </c>
      <c r="E20" s="10">
        <v>0.03155092592592592</v>
      </c>
      <c r="F20" s="10">
        <f>IF(E20&lt;&gt;"DNR",IF(E20,+E20-D20,""),"-")</f>
        <v>0.025995370370370363</v>
      </c>
      <c r="G20" s="11">
        <v>11</v>
      </c>
      <c r="H20" s="11">
        <v>10</v>
      </c>
    </row>
    <row r="21" spans="1:8" ht="15.75">
      <c r="A21" s="12"/>
      <c r="B21" s="9"/>
      <c r="C21" s="10"/>
      <c r="D21" s="10"/>
      <c r="E21" s="10"/>
      <c r="F21" s="10"/>
      <c r="G21" s="11"/>
      <c r="H21" s="11"/>
    </row>
    <row r="22" spans="1:8" ht="15.75">
      <c r="A22" s="12"/>
      <c r="B22" s="9" t="s">
        <v>85</v>
      </c>
      <c r="C22" s="10">
        <v>0.0062499999999999995</v>
      </c>
      <c r="D22" s="10">
        <f>+$D$6-C22</f>
        <v>0.005208333333333335</v>
      </c>
      <c r="E22" s="10">
        <v>0.03155092592592592</v>
      </c>
      <c r="F22" s="10">
        <f>IF(E22&lt;&gt;"DNR",IF(E22,+E22-D22,""),"-")</f>
        <v>0.026342592592592584</v>
      </c>
      <c r="G22" s="11">
        <v>12</v>
      </c>
      <c r="H22" s="11">
        <v>11</v>
      </c>
    </row>
    <row r="23" spans="1:8" ht="15.75">
      <c r="A23" s="12"/>
      <c r="B23" s="9"/>
      <c r="C23" s="10"/>
      <c r="D23" s="10"/>
      <c r="E23" s="10"/>
      <c r="F23" s="10"/>
      <c r="G23" s="11"/>
      <c r="H23" s="11"/>
    </row>
    <row r="24" spans="1:8" ht="15.75">
      <c r="A24" s="12"/>
      <c r="B24" s="9" t="s">
        <v>280</v>
      </c>
      <c r="C24" s="10">
        <v>0.007638888888888889</v>
      </c>
      <c r="D24" s="10">
        <f>+$D$6-C24</f>
        <v>0.0038194444444444456</v>
      </c>
      <c r="E24" s="14">
        <v>0.028229166666666666</v>
      </c>
      <c r="F24" s="10">
        <f>IF(E24&lt;&gt;"DNR",IF(E24,+E24-D24,""),"-")</f>
        <v>0.02440972222222222</v>
      </c>
      <c r="G24" s="16">
        <v>8</v>
      </c>
      <c r="H24" s="16">
        <v>8</v>
      </c>
    </row>
    <row r="25" spans="1:8" ht="15.75">
      <c r="A25" s="12"/>
      <c r="B25" s="9"/>
      <c r="C25" s="10"/>
      <c r="D25" s="10"/>
      <c r="E25" s="10"/>
      <c r="F25" s="10"/>
      <c r="G25" s="11"/>
      <c r="H25" s="11"/>
    </row>
    <row r="26" spans="1:8" ht="15.75">
      <c r="A26" s="12"/>
      <c r="B26" s="9" t="s">
        <v>281</v>
      </c>
      <c r="C26" s="10">
        <v>0.007638888888888889</v>
      </c>
      <c r="D26" s="10">
        <f>+$D$6-C26</f>
        <v>0.0038194444444444456</v>
      </c>
      <c r="E26" s="10">
        <v>0.02770833333333333</v>
      </c>
      <c r="F26" s="10">
        <f>IF(E26&lt;&gt;"DNR",IF(E26,+E26-D26,""),"-")</f>
        <v>0.023888888888888887</v>
      </c>
      <c r="G26" s="11">
        <v>5</v>
      </c>
      <c r="H26" s="11">
        <v>7</v>
      </c>
    </row>
    <row r="27" spans="1:8" ht="15.75">
      <c r="A27" s="12"/>
      <c r="B27" s="9"/>
      <c r="C27" s="10"/>
      <c r="D27" s="10"/>
      <c r="E27" s="10"/>
      <c r="F27" s="10"/>
      <c r="G27" s="11"/>
      <c r="H27" s="11"/>
    </row>
    <row r="28" spans="1:8" ht="15.75">
      <c r="A28" s="12"/>
      <c r="B28" s="9" t="s">
        <v>282</v>
      </c>
      <c r="C28" s="10">
        <v>0.01076388888888889</v>
      </c>
      <c r="D28" s="10">
        <f>+$D$6-C28</f>
        <v>0.0006944444444444437</v>
      </c>
      <c r="E28" s="10">
        <v>0.02613425925925926</v>
      </c>
      <c r="F28" s="10">
        <f>IF(E28&lt;&gt;"DNR",IF(E28,+E28-D28,""),"-")</f>
        <v>0.025439814814814818</v>
      </c>
      <c r="G28" s="11">
        <v>1</v>
      </c>
      <c r="H28" s="11">
        <v>9</v>
      </c>
    </row>
    <row r="29" spans="1:8" ht="15.75">
      <c r="A29" s="12"/>
      <c r="B29" s="9"/>
      <c r="C29" s="10"/>
      <c r="D29" s="10"/>
      <c r="E29" s="10"/>
      <c r="F29" s="10"/>
      <c r="G29" s="11"/>
      <c r="H29" s="11"/>
    </row>
    <row r="30" spans="1:8" ht="15.75">
      <c r="A30" s="12"/>
      <c r="B30" s="9" t="s">
        <v>206</v>
      </c>
      <c r="C30" s="10">
        <v>0.01076388888888889</v>
      </c>
      <c r="D30" s="10">
        <f>+$D$6-C30</f>
        <v>0.0006944444444444437</v>
      </c>
      <c r="E30" s="10">
        <v>0.02773148148148148</v>
      </c>
      <c r="F30" s="10">
        <f>IF(E30&lt;&gt;"DNR",IF(E30,+E30-D30,""),"-")</f>
        <v>0.027037037037037033</v>
      </c>
      <c r="G30" s="11">
        <v>6</v>
      </c>
      <c r="H30" s="11">
        <v>12</v>
      </c>
    </row>
    <row r="31" spans="1:8" ht="15.75">
      <c r="A31" s="12"/>
      <c r="B31" s="9"/>
      <c r="C31" s="10"/>
      <c r="D31" s="10"/>
      <c r="E31" s="10"/>
      <c r="F31" s="10"/>
      <c r="G31" s="11"/>
      <c r="H31" s="11"/>
    </row>
    <row r="32" spans="1:8" ht="15.75">
      <c r="A32" s="12"/>
      <c r="B32" s="9" t="s">
        <v>283</v>
      </c>
      <c r="C32" s="10">
        <v>0.011458333333333334</v>
      </c>
      <c r="D32" s="10">
        <f>+$D$6-C32</f>
        <v>0</v>
      </c>
      <c r="E32" s="10">
        <v>0.029317129629629634</v>
      </c>
      <c r="F32" s="10">
        <f>IF(E32&lt;&gt;"DNR",IF(E32,+E32-D32,""),"-")</f>
        <v>0.029317129629629634</v>
      </c>
      <c r="G32" s="11">
        <v>9</v>
      </c>
      <c r="H32" s="11">
        <v>13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137</v>
      </c>
      <c r="C2" s="1"/>
      <c r="D2" s="1"/>
      <c r="E2" s="1"/>
      <c r="F2" s="2"/>
      <c r="G2" s="3">
        <f>+MEN!G2</f>
        <v>44086</v>
      </c>
      <c r="H2" s="3"/>
    </row>
    <row r="3" spans="1:8" ht="15.75">
      <c r="A3" s="12"/>
      <c r="B3" s="4"/>
      <c r="C3" s="4" t="s">
        <v>258</v>
      </c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9" t="s">
        <v>183</v>
      </c>
      <c r="C6" s="10">
        <v>0</v>
      </c>
      <c r="D6" s="10">
        <f>+C60</f>
        <v>0.0031249999999999997</v>
      </c>
      <c r="E6" s="10">
        <v>0.011620370370370371</v>
      </c>
      <c r="F6" s="10">
        <f>IF(E6&lt;&gt;"DNR",IF(E6,+E6-D6,""),"-")</f>
        <v>0.008495370370370372</v>
      </c>
      <c r="G6" s="11">
        <v>8</v>
      </c>
      <c r="H6" s="11">
        <v>2</v>
      </c>
    </row>
    <row r="7" spans="1:8" ht="15.75">
      <c r="A7" s="12"/>
      <c r="B7" s="9"/>
      <c r="C7" s="10"/>
      <c r="D7" s="10"/>
      <c r="E7" s="10"/>
      <c r="F7" s="10"/>
      <c r="G7" s="11"/>
      <c r="H7" s="11"/>
    </row>
    <row r="8" spans="1:8" ht="15.75">
      <c r="A8" s="12"/>
      <c r="B8" s="9" t="s">
        <v>259</v>
      </c>
      <c r="C8" s="10">
        <v>0</v>
      </c>
      <c r="D8" s="10">
        <f>+$D$6-C8</f>
        <v>0.0031249999999999997</v>
      </c>
      <c r="E8" s="10">
        <v>0.012766203703703703</v>
      </c>
      <c r="F8" s="10">
        <f>IF(E8&lt;&gt;"DNR",IF(E8,+E8-D8,""),"-")</f>
        <v>0.009641203703703704</v>
      </c>
      <c r="G8" s="11">
        <v>21</v>
      </c>
      <c r="H8" s="11">
        <v>7</v>
      </c>
    </row>
    <row r="9" spans="1:8" ht="15.75">
      <c r="A9" s="12"/>
      <c r="B9" s="9"/>
      <c r="C9" s="10"/>
      <c r="D9" s="10"/>
      <c r="E9" s="10"/>
      <c r="F9" s="10"/>
      <c r="G9" s="11"/>
      <c r="H9" s="11"/>
    </row>
    <row r="10" spans="1:8" ht="15.75">
      <c r="A10" s="12"/>
      <c r="B10" s="9" t="s">
        <v>202</v>
      </c>
      <c r="C10" s="10">
        <v>0.00011574074074074073</v>
      </c>
      <c r="D10" s="10">
        <f>+$D$6-C10</f>
        <v>0.003009259259259259</v>
      </c>
      <c r="E10" s="10">
        <v>0.011354166666666667</v>
      </c>
      <c r="F10" s="10">
        <f>IF(E10&lt;&gt;"DNR",IF(E10,+E10-D10,""),"-")</f>
        <v>0.008344907407407409</v>
      </c>
      <c r="G10" s="11">
        <v>3</v>
      </c>
      <c r="H10" s="11">
        <v>1</v>
      </c>
    </row>
    <row r="11" spans="1:8" ht="15.75">
      <c r="A11" s="12"/>
      <c r="B11" s="9"/>
      <c r="C11" s="10"/>
      <c r="D11" s="10"/>
      <c r="E11" s="10"/>
      <c r="F11" s="10"/>
      <c r="G11" s="11"/>
      <c r="H11" s="11"/>
    </row>
    <row r="12" spans="1:8" ht="15.75">
      <c r="A12" s="12"/>
      <c r="B12" s="9" t="s">
        <v>228</v>
      </c>
      <c r="C12" s="10">
        <v>0.00011574074074074073</v>
      </c>
      <c r="D12" s="10">
        <f>+$D$6-C12</f>
        <v>0.003009259259259259</v>
      </c>
      <c r="E12" s="10">
        <v>0.011770833333333333</v>
      </c>
      <c r="F12" s="10">
        <f>IF(E12&lt;&gt;"DNR",IF(E12,+E12-D12,""),"-")</f>
        <v>0.008761574074074074</v>
      </c>
      <c r="G12" s="11">
        <v>9</v>
      </c>
      <c r="H12" s="11">
        <v>3</v>
      </c>
    </row>
    <row r="13" spans="1:8" ht="15.75">
      <c r="A13" s="12"/>
      <c r="B13" s="9"/>
      <c r="C13" s="10"/>
      <c r="D13" s="10"/>
      <c r="E13" s="10"/>
      <c r="F13" s="10"/>
      <c r="G13" s="11"/>
      <c r="H13" s="11"/>
    </row>
    <row r="14" spans="1:8" ht="15.75">
      <c r="A14" s="12"/>
      <c r="B14" s="9" t="s">
        <v>184</v>
      </c>
      <c r="C14" s="10">
        <v>0.00017361111111111112</v>
      </c>
      <c r="D14" s="10">
        <f>+$D$6-C14</f>
        <v>0.002951388888888889</v>
      </c>
      <c r="E14" s="10">
        <v>0.012604166666666666</v>
      </c>
      <c r="F14" s="10">
        <f>IF(E14&lt;&gt;"DNR",IF(E14,+E14-D14,""),"-")</f>
        <v>0.009652777777777777</v>
      </c>
      <c r="G14" s="11">
        <v>18</v>
      </c>
      <c r="H14" s="11">
        <v>8</v>
      </c>
    </row>
    <row r="15" spans="1:8" ht="15.75">
      <c r="A15" s="12"/>
      <c r="B15" s="9"/>
      <c r="C15" s="10"/>
      <c r="D15" s="10"/>
      <c r="E15" s="10"/>
      <c r="F15" s="10"/>
      <c r="G15" s="11"/>
      <c r="H15" s="11"/>
    </row>
    <row r="16" spans="1:8" ht="15.75">
      <c r="A16" s="12"/>
      <c r="B16" s="9" t="s">
        <v>159</v>
      </c>
      <c r="C16" s="10">
        <v>0.00034722222222222224</v>
      </c>
      <c r="D16" s="10">
        <f>+$D$6-C16</f>
        <v>0.0027777777777777775</v>
      </c>
      <c r="E16" s="10">
        <v>0.011574074074074075</v>
      </c>
      <c r="F16" s="10">
        <f>IF(E16&lt;&gt;"DNR",IF(E16,+E16-D16,""),"-")</f>
        <v>0.008796296296296299</v>
      </c>
      <c r="G16" s="11">
        <v>7</v>
      </c>
      <c r="H16" s="11" t="s">
        <v>276</v>
      </c>
    </row>
    <row r="17" spans="1:8" ht="15.75">
      <c r="A17" s="12"/>
      <c r="B17" s="9"/>
      <c r="C17" s="10"/>
      <c r="D17" s="10"/>
      <c r="E17" s="10"/>
      <c r="F17" s="10"/>
      <c r="G17" s="11"/>
      <c r="H17" s="11"/>
    </row>
    <row r="18" spans="1:8" ht="15.75">
      <c r="A18" s="12"/>
      <c r="B18" s="9" t="s">
        <v>182</v>
      </c>
      <c r="C18" s="10">
        <v>0.00034722222222222224</v>
      </c>
      <c r="D18" s="10">
        <f>+$D$6-C18</f>
        <v>0.0027777777777777775</v>
      </c>
      <c r="E18" s="10">
        <v>0.011574074074074075</v>
      </c>
      <c r="F18" s="10">
        <f>IF(E18&lt;&gt;"DNR",IF(E18,+E18-D18,""),"-")</f>
        <v>0.008796296296296299</v>
      </c>
      <c r="G18" s="11">
        <v>6</v>
      </c>
      <c r="H18" s="11" t="s">
        <v>276</v>
      </c>
    </row>
    <row r="19" spans="1:8" ht="15.75">
      <c r="A19" s="12"/>
      <c r="B19" s="9"/>
      <c r="C19" s="10"/>
      <c r="D19" s="10"/>
      <c r="E19" s="10"/>
      <c r="F19" s="10"/>
      <c r="G19" s="11"/>
      <c r="H19" s="11"/>
    </row>
    <row r="20" spans="1:8" ht="15.75">
      <c r="A20" s="12"/>
      <c r="B20" s="9" t="s">
        <v>260</v>
      </c>
      <c r="C20" s="10">
        <v>0.0011574074074074073</v>
      </c>
      <c r="D20" s="10">
        <f>+$D$6-C20</f>
        <v>0.0019675925925925924</v>
      </c>
      <c r="E20" s="10">
        <v>0.011331018518518518</v>
      </c>
      <c r="F20" s="10">
        <f>IF(E20&lt;&gt;"DNR",IF(E20,+E20-D20,""),"-")</f>
        <v>0.009363425925925926</v>
      </c>
      <c r="G20" s="11">
        <v>2</v>
      </c>
      <c r="H20" s="11">
        <v>6</v>
      </c>
    </row>
    <row r="21" spans="1:8" ht="15.75">
      <c r="A21" s="12"/>
      <c r="B21" s="9"/>
      <c r="C21" s="10"/>
      <c r="D21" s="10"/>
      <c r="E21" s="10"/>
      <c r="F21" s="10"/>
      <c r="G21" s="11"/>
      <c r="H21" s="11"/>
    </row>
    <row r="22" spans="1:8" ht="15.75">
      <c r="A22" s="12"/>
      <c r="B22" s="9" t="s">
        <v>261</v>
      </c>
      <c r="C22" s="10">
        <v>0.0011574074074074073</v>
      </c>
      <c r="D22" s="10">
        <f>+$D$6-C22</f>
        <v>0.0019675925925925924</v>
      </c>
      <c r="E22" s="10">
        <v>0.014432870370370372</v>
      </c>
      <c r="F22" s="10">
        <f>IF(E22&lt;&gt;"DNR",IF(E22,+E22-D22,""),"-")</f>
        <v>0.01246527777777778</v>
      </c>
      <c r="G22" s="11">
        <v>23</v>
      </c>
      <c r="H22" s="11">
        <v>23</v>
      </c>
    </row>
    <row r="23" spans="1:8" ht="15.75">
      <c r="A23" s="12"/>
      <c r="B23" s="9"/>
      <c r="C23" s="10"/>
      <c r="D23" s="10"/>
      <c r="E23" s="10"/>
      <c r="F23" s="10"/>
      <c r="G23" s="11"/>
      <c r="H23" s="11"/>
    </row>
    <row r="24" spans="1:8" ht="15.75">
      <c r="A24" s="12"/>
      <c r="B24" s="9" t="s">
        <v>262</v>
      </c>
      <c r="C24" s="10">
        <v>0.0011574074074074073</v>
      </c>
      <c r="D24" s="10">
        <f>+$D$6-C24</f>
        <v>0.0019675925925925924</v>
      </c>
      <c r="E24" s="10">
        <v>0.014594907407407405</v>
      </c>
      <c r="F24" s="10">
        <f>IF(E24&lt;&gt;"DNR",IF(E24,+E24-D24,""),"-")</f>
        <v>0.012627314814814813</v>
      </c>
      <c r="G24" s="11">
        <v>24</v>
      </c>
      <c r="H24" s="11">
        <v>24</v>
      </c>
    </row>
    <row r="25" spans="1:8" ht="15.75">
      <c r="A25" s="12"/>
      <c r="B25" s="9"/>
      <c r="C25" s="10"/>
      <c r="D25" s="10"/>
      <c r="E25" s="10"/>
      <c r="F25" s="10"/>
      <c r="G25" s="11"/>
      <c r="H25" s="11"/>
    </row>
    <row r="26" spans="1:8" ht="15.75">
      <c r="A26" s="12"/>
      <c r="B26" s="9" t="s">
        <v>263</v>
      </c>
      <c r="C26" s="10">
        <v>0.0015046296296296294</v>
      </c>
      <c r="D26" s="10">
        <f>+$D$6-C26</f>
        <v>0.0016203703703703703</v>
      </c>
      <c r="E26" s="10">
        <v>0.012199074074074072</v>
      </c>
      <c r="F26" s="10">
        <f>IF(E26&lt;&gt;"DNR",IF(E26,+E26-D26,""),"-")</f>
        <v>0.010578703703703701</v>
      </c>
      <c r="G26" s="11">
        <v>12</v>
      </c>
      <c r="H26" s="11">
        <v>12</v>
      </c>
    </row>
    <row r="27" spans="1:8" ht="15.75">
      <c r="A27" s="12"/>
      <c r="B27" s="9"/>
      <c r="C27" s="10"/>
      <c r="D27" s="10"/>
      <c r="E27" s="10"/>
      <c r="F27" s="10"/>
      <c r="G27" s="11"/>
      <c r="H27" s="11"/>
    </row>
    <row r="28" spans="1:8" ht="15.75">
      <c r="A28" s="12"/>
      <c r="B28" s="9" t="s">
        <v>264</v>
      </c>
      <c r="C28" s="10">
        <v>0.0015046296296296294</v>
      </c>
      <c r="D28" s="10">
        <f>+$D$6-C28</f>
        <v>0.0016203703703703703</v>
      </c>
      <c r="E28" s="10">
        <v>0.012060185185185186</v>
      </c>
      <c r="F28" s="10">
        <f>IF(E28&lt;&gt;"DNR",IF(E28,+E28-D28,""),"-")</f>
        <v>0.010439814814814815</v>
      </c>
      <c r="G28" s="11">
        <v>10</v>
      </c>
      <c r="H28" s="11">
        <v>11</v>
      </c>
    </row>
    <row r="29" spans="1:8" ht="15.75">
      <c r="A29" s="12"/>
      <c r="B29" s="9"/>
      <c r="C29" s="10"/>
      <c r="D29" s="10"/>
      <c r="E29" s="10"/>
      <c r="F29" s="10"/>
      <c r="G29" s="11"/>
      <c r="H29" s="11"/>
    </row>
    <row r="30" spans="1:8" ht="15.75">
      <c r="A30" s="12"/>
      <c r="B30" s="9" t="s">
        <v>265</v>
      </c>
      <c r="C30" s="10">
        <v>0.0015046296296296294</v>
      </c>
      <c r="D30" s="10">
        <f>+$D$6-C30</f>
        <v>0.0016203703703703703</v>
      </c>
      <c r="E30" s="10">
        <v>0.011469907407407408</v>
      </c>
      <c r="F30" s="10">
        <f>IF(E30&lt;&gt;"DNR",IF(E30,+E30-D30,""),"-")</f>
        <v>0.009849537037037037</v>
      </c>
      <c r="G30" s="11">
        <v>5</v>
      </c>
      <c r="H30" s="11">
        <v>9</v>
      </c>
    </row>
    <row r="31" spans="1:8" ht="15.75">
      <c r="A31" s="12"/>
      <c r="B31" s="9"/>
      <c r="C31" s="10"/>
      <c r="D31" s="10"/>
      <c r="E31" s="10"/>
      <c r="F31" s="10"/>
      <c r="G31" s="11"/>
      <c r="H31" s="11"/>
    </row>
    <row r="32" spans="1:8" ht="15.75">
      <c r="A32" s="12"/>
      <c r="B32" s="9" t="s">
        <v>229</v>
      </c>
      <c r="C32" s="10">
        <v>0.0016203703703703703</v>
      </c>
      <c r="D32" s="10">
        <f>+$D$6-C32</f>
        <v>0.0015046296296296294</v>
      </c>
      <c r="E32" s="10">
        <v>0.011388888888888888</v>
      </c>
      <c r="F32" s="10">
        <f>IF(E32&lt;&gt;"DNR",IF(E32,+E32-D32,""),"-")</f>
        <v>0.009884259259259258</v>
      </c>
      <c r="G32" s="11">
        <v>4</v>
      </c>
      <c r="H32" s="11">
        <v>10</v>
      </c>
    </row>
    <row r="33" spans="1:8" ht="15.75">
      <c r="A33" s="12"/>
      <c r="B33" s="9"/>
      <c r="C33" s="10"/>
      <c r="D33" s="10"/>
      <c r="E33" s="10"/>
      <c r="F33" s="10"/>
      <c r="G33" s="11"/>
      <c r="H33" s="11"/>
    </row>
    <row r="34" spans="1:8" ht="15.75">
      <c r="A34" s="12"/>
      <c r="B34" s="9" t="s">
        <v>233</v>
      </c>
      <c r="C34" s="10">
        <v>0.001967592592592593</v>
      </c>
      <c r="D34" s="10">
        <f>+$D$6-C34</f>
        <v>0.001157407407407407</v>
      </c>
      <c r="E34" s="10">
        <v>0.012199074074074072</v>
      </c>
      <c r="F34" s="10">
        <f>IF(E34&lt;&gt;"DNR",IF(E34,+E34-D34,""),"-")</f>
        <v>0.011041666666666665</v>
      </c>
      <c r="G34" s="11">
        <v>11</v>
      </c>
      <c r="H34" s="11" t="s">
        <v>277</v>
      </c>
    </row>
    <row r="35" spans="1:8" ht="15.75">
      <c r="A35" s="12"/>
      <c r="B35" s="9"/>
      <c r="C35" s="10"/>
      <c r="D35" s="10"/>
      <c r="E35" s="10"/>
      <c r="F35" s="10"/>
      <c r="G35" s="11"/>
      <c r="H35" s="11"/>
    </row>
    <row r="36" spans="1:8" ht="15.75">
      <c r="A36" s="12"/>
      <c r="B36" s="9" t="s">
        <v>230</v>
      </c>
      <c r="C36" s="10">
        <v>0.001967592592592593</v>
      </c>
      <c r="D36" s="10">
        <f>+$D$6-C36</f>
        <v>0.001157407407407407</v>
      </c>
      <c r="E36" s="10">
        <v>0.012199074074074072</v>
      </c>
      <c r="F36" s="10">
        <f>IF(E36&lt;&gt;"DNR",IF(E36,+E36-D36,""),"-")</f>
        <v>0.011041666666666665</v>
      </c>
      <c r="G36" s="11">
        <v>13</v>
      </c>
      <c r="H36" s="11" t="s">
        <v>277</v>
      </c>
    </row>
    <row r="37" spans="1:8" ht="15.75">
      <c r="A37" s="12"/>
      <c r="B37" s="9"/>
      <c r="C37" s="10"/>
      <c r="D37" s="10"/>
      <c r="E37" s="10"/>
      <c r="F37" s="10"/>
      <c r="G37" s="11"/>
      <c r="H37" s="11"/>
    </row>
    <row r="38" spans="1:8" ht="15.75">
      <c r="A38" s="12"/>
      <c r="B38" s="9" t="s">
        <v>231</v>
      </c>
      <c r="C38" s="10">
        <v>0.001967592592592593</v>
      </c>
      <c r="D38" s="10">
        <f>+$D$6-C38</f>
        <v>0.001157407407407407</v>
      </c>
      <c r="E38" s="10">
        <v>0.012407407407407409</v>
      </c>
      <c r="F38" s="10">
        <f>IF(E38&lt;&gt;"DNR",IF(E38,+E38-D38,""),"-")</f>
        <v>0.011250000000000001</v>
      </c>
      <c r="G38" s="11">
        <v>16</v>
      </c>
      <c r="H38" s="11">
        <v>16</v>
      </c>
    </row>
    <row r="39" spans="1:8" ht="15.75">
      <c r="A39" s="12"/>
      <c r="B39" s="9"/>
      <c r="C39" s="10"/>
      <c r="D39" s="10"/>
      <c r="E39" s="10"/>
      <c r="F39" s="10"/>
      <c r="G39" s="11"/>
      <c r="H39" s="11"/>
    </row>
    <row r="40" spans="1:8" ht="15.75">
      <c r="A40" s="12"/>
      <c r="B40" s="9" t="s">
        <v>266</v>
      </c>
      <c r="C40" s="10">
        <v>0.0020833333333333333</v>
      </c>
      <c r="D40" s="10">
        <f>+$D$6-C40</f>
        <v>0.0010416666666666664</v>
      </c>
      <c r="E40" s="10">
        <v>0.012546296296296297</v>
      </c>
      <c r="F40" s="10">
        <f>IF(E40&lt;&gt;"DNR",IF(E40,+E40-D40,""),"-")</f>
        <v>0.01150462962962963</v>
      </c>
      <c r="G40" s="11">
        <v>17</v>
      </c>
      <c r="H40" s="11">
        <v>18</v>
      </c>
    </row>
    <row r="41" spans="1:8" ht="15.75">
      <c r="A41" s="12"/>
      <c r="B41" s="9"/>
      <c r="C41" s="10"/>
      <c r="D41" s="10"/>
      <c r="E41" s="10"/>
      <c r="F41" s="10"/>
      <c r="G41" s="11"/>
      <c r="H41" s="11"/>
    </row>
    <row r="42" spans="1:8" ht="15.75">
      <c r="A42" s="12"/>
      <c r="B42" s="9" t="s">
        <v>267</v>
      </c>
      <c r="C42" s="10">
        <v>0.002314814814814815</v>
      </c>
      <c r="D42" s="10">
        <f>+$D$6-C42</f>
        <v>0.0008101851851851846</v>
      </c>
      <c r="E42" s="10" t="s">
        <v>237</v>
      </c>
      <c r="F42" s="10" t="s">
        <v>235</v>
      </c>
      <c r="G42" s="10" t="s">
        <v>235</v>
      </c>
      <c r="H42" s="10" t="s">
        <v>235</v>
      </c>
    </row>
    <row r="43" spans="1:8" ht="15.75">
      <c r="A43" s="12"/>
      <c r="B43" s="9"/>
      <c r="C43" s="10"/>
      <c r="D43" s="10"/>
      <c r="E43" s="10"/>
      <c r="F43" s="10"/>
      <c r="G43" s="11"/>
      <c r="H43" s="11"/>
    </row>
    <row r="44" spans="1:8" ht="15.75">
      <c r="A44" s="12"/>
      <c r="B44" s="9" t="s">
        <v>268</v>
      </c>
      <c r="C44" s="10">
        <v>0.002314814814814815</v>
      </c>
      <c r="D44" s="10">
        <f>+$D$6-C44</f>
        <v>0.0008101851851851846</v>
      </c>
      <c r="E44" s="10">
        <v>0.012256944444444444</v>
      </c>
      <c r="F44" s="10">
        <f>IF(E44&lt;&gt;"DNR",IF(E44,+E44-D44,""),"-")</f>
        <v>0.011446759259259259</v>
      </c>
      <c r="G44" s="11">
        <v>14</v>
      </c>
      <c r="H44" s="11">
        <v>17</v>
      </c>
    </row>
    <row r="45" spans="1:8" ht="15.75">
      <c r="A45" s="12"/>
      <c r="B45" s="9"/>
      <c r="C45" s="10"/>
      <c r="D45" s="10"/>
      <c r="E45" s="10"/>
      <c r="F45" s="10"/>
      <c r="G45" s="11"/>
      <c r="H45" s="11"/>
    </row>
    <row r="46" spans="1:8" ht="15.75">
      <c r="A46" s="12"/>
      <c r="B46" s="9" t="s">
        <v>269</v>
      </c>
      <c r="C46" s="10">
        <v>0.002314814814814815</v>
      </c>
      <c r="D46" s="10">
        <f>+$D$6-C46</f>
        <v>0.0008101851851851846</v>
      </c>
      <c r="E46" s="10">
        <v>0.012708333333333334</v>
      </c>
      <c r="F46" s="10">
        <f>IF(E46&lt;&gt;"DNR",IF(E46,+E46-D46,""),"-")</f>
        <v>0.011898148148148149</v>
      </c>
      <c r="G46" s="11">
        <v>20</v>
      </c>
      <c r="H46" s="11">
        <v>20</v>
      </c>
    </row>
    <row r="47" spans="1:8" ht="15.75">
      <c r="A47" s="12"/>
      <c r="B47" s="9"/>
      <c r="C47" s="10"/>
      <c r="D47" s="10"/>
      <c r="E47" s="10"/>
      <c r="F47" s="10"/>
      <c r="G47" s="11"/>
      <c r="H47" s="11"/>
    </row>
    <row r="48" spans="1:8" ht="15.75">
      <c r="A48" s="12"/>
      <c r="B48" s="9" t="s">
        <v>270</v>
      </c>
      <c r="C48" s="10">
        <v>0.002314814814814815</v>
      </c>
      <c r="D48" s="10">
        <f>+$D$6-C48</f>
        <v>0.0008101851851851846</v>
      </c>
      <c r="E48" s="10">
        <v>0.01318287037037037</v>
      </c>
      <c r="F48" s="10">
        <f>IF(E48&lt;&gt;"DNR",IF(E48,+E48-D48,""),"-")</f>
        <v>0.012372685185185186</v>
      </c>
      <c r="G48" s="11">
        <v>22</v>
      </c>
      <c r="H48" s="11">
        <v>22</v>
      </c>
    </row>
    <row r="49" spans="1:8" ht="15.75">
      <c r="A49" s="12"/>
      <c r="B49" s="9"/>
      <c r="C49" s="10"/>
      <c r="D49" s="10"/>
      <c r="E49" s="10"/>
      <c r="F49" s="10"/>
      <c r="G49" s="11"/>
      <c r="H49" s="11"/>
    </row>
    <row r="50" spans="1:8" ht="15.75">
      <c r="A50" s="12"/>
      <c r="B50" s="9" t="s">
        <v>271</v>
      </c>
      <c r="C50" s="10">
        <v>0.002314814814814815</v>
      </c>
      <c r="D50" s="10">
        <f>+$D$6-C50</f>
        <v>0.0008101851851851846</v>
      </c>
      <c r="E50" s="10">
        <v>0.01542824074074074</v>
      </c>
      <c r="F50" s="10">
        <f>IF(E50&lt;&gt;"DNR",IF(E50,+E50-D50,""),"-")</f>
        <v>0.014618055555555556</v>
      </c>
      <c r="G50" s="11">
        <v>26</v>
      </c>
      <c r="H50" s="11">
        <v>26</v>
      </c>
    </row>
    <row r="51" spans="1:8" ht="15.75">
      <c r="A51" s="12"/>
      <c r="B51" s="9"/>
      <c r="C51" s="10"/>
      <c r="D51" s="10"/>
      <c r="E51" s="10"/>
      <c r="F51" s="10"/>
      <c r="G51" s="11"/>
      <c r="H51" s="11"/>
    </row>
    <row r="52" spans="1:8" ht="15.75">
      <c r="A52" s="12"/>
      <c r="B52" s="9" t="s">
        <v>272</v>
      </c>
      <c r="C52" s="10">
        <v>0.002314814814814815</v>
      </c>
      <c r="D52" s="10">
        <f>+$D$6-C52</f>
        <v>0.0008101851851851846</v>
      </c>
      <c r="E52" s="10">
        <v>0.015381944444444443</v>
      </c>
      <c r="F52" s="10">
        <f>IF(E52&lt;&gt;"DNR",IF(E52,+E52-D52,""),"-")</f>
        <v>0.014571759259259258</v>
      </c>
      <c r="G52" s="11">
        <v>25</v>
      </c>
      <c r="H52" s="11">
        <v>25</v>
      </c>
    </row>
    <row r="53" spans="1:8" ht="15.75">
      <c r="A53" s="12"/>
      <c r="B53" s="9"/>
      <c r="C53" s="10"/>
      <c r="D53" s="10"/>
      <c r="E53" s="10"/>
      <c r="F53" s="10"/>
      <c r="G53" s="11"/>
      <c r="H53" s="11"/>
    </row>
    <row r="54" spans="1:8" ht="15.75">
      <c r="A54" s="12"/>
      <c r="B54" s="9" t="s">
        <v>273</v>
      </c>
      <c r="C54" s="10">
        <v>0.002314814814814815</v>
      </c>
      <c r="D54" s="10">
        <f>+$D$6-C54</f>
        <v>0.0008101851851851846</v>
      </c>
      <c r="E54" s="10">
        <v>0.012326388888888888</v>
      </c>
      <c r="F54" s="10">
        <f>IF(E54&lt;&gt;"DNR",IF(E54,+E54-D54,""),"-")</f>
        <v>0.011516203703703704</v>
      </c>
      <c r="G54" s="11">
        <v>15</v>
      </c>
      <c r="H54" s="11">
        <v>19</v>
      </c>
    </row>
    <row r="55" spans="1:8" ht="15.75">
      <c r="A55" s="12"/>
      <c r="B55" s="9"/>
      <c r="C55" s="10"/>
      <c r="D55" s="10"/>
      <c r="E55" s="10"/>
      <c r="F55" s="10"/>
      <c r="G55" s="11"/>
      <c r="H55" s="11"/>
    </row>
    <row r="56" spans="1:8" ht="15.75">
      <c r="A56" s="12"/>
      <c r="B56" s="9" t="s">
        <v>274</v>
      </c>
      <c r="C56" s="10">
        <v>0.0026620370370370374</v>
      </c>
      <c r="D56" s="10">
        <f>+$D$6-C56</f>
        <v>0.00046296296296296233</v>
      </c>
      <c r="E56" s="10">
        <v>0.012685185185185183</v>
      </c>
      <c r="F56" s="10">
        <f>IF(E56&lt;&gt;"DNR",IF(E56,+E56-D56,""),"-")</f>
        <v>0.012222222222222221</v>
      </c>
      <c r="G56" s="11">
        <v>19</v>
      </c>
      <c r="H56" s="11">
        <v>21</v>
      </c>
    </row>
    <row r="57" spans="1:8" ht="15.75">
      <c r="A57" s="12"/>
      <c r="B57" s="9"/>
      <c r="C57" s="10"/>
      <c r="D57" s="10"/>
      <c r="E57" s="10"/>
      <c r="F57" s="10"/>
      <c r="G57" s="11"/>
      <c r="H57" s="11"/>
    </row>
    <row r="58" spans="1:8" ht="15.75">
      <c r="A58" s="12"/>
      <c r="B58" s="9" t="s">
        <v>275</v>
      </c>
      <c r="C58" s="10">
        <v>0.002777777777777778</v>
      </c>
      <c r="D58" s="10">
        <f>+$D$6-C58</f>
        <v>0.00034722222222222186</v>
      </c>
      <c r="E58" s="10">
        <v>0.01601851851851852</v>
      </c>
      <c r="F58" s="10">
        <f>IF(E58&lt;&gt;"DNR",IF(E58,+E58-D58,""),"-")</f>
        <v>0.015671296296296298</v>
      </c>
      <c r="G58" s="11">
        <v>27</v>
      </c>
      <c r="H58" s="11">
        <v>27</v>
      </c>
    </row>
    <row r="59" spans="1:8" ht="15.75">
      <c r="A59" s="12"/>
      <c r="B59" s="9"/>
      <c r="C59" s="10"/>
      <c r="D59" s="10"/>
      <c r="E59" s="10"/>
      <c r="F59" s="10"/>
      <c r="G59" s="11"/>
      <c r="H59" s="11"/>
    </row>
    <row r="60" spans="1:8" ht="15.75">
      <c r="A60" s="12"/>
      <c r="B60" s="9" t="s">
        <v>232</v>
      </c>
      <c r="C60" s="10">
        <v>0.0031249999999999997</v>
      </c>
      <c r="D60" s="10">
        <f>+$D$6-C60</f>
        <v>0</v>
      </c>
      <c r="E60" s="10">
        <v>0.011087962962962964</v>
      </c>
      <c r="F60" s="10">
        <f>IF(E60&lt;&gt;"DNR",IF(E60,+E60-D60,""),"-")</f>
        <v>0.011087962962962964</v>
      </c>
      <c r="G60" s="11">
        <v>1</v>
      </c>
      <c r="H60" s="11">
        <v>15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2020-09-12T17:39:33Z</dcterms:modified>
  <cp:category/>
  <cp:version/>
  <cp:contentType/>
  <cp:contentStatus/>
</cp:coreProperties>
</file>